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00" documentId="13_ncr:1_{F6CB121F-512D-4AA6-A0C1-0FB36C537598}" xr6:coauthVersionLast="47" xr6:coauthVersionMax="47" xr10:uidLastSave="{BC2AFC18-3F3F-4D62-8C54-945210EC6EF5}"/>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<sst xmlns="http://schemas.openxmlformats.org/spreadsheetml/2006/main" count="179034" uniqueCount="39109">
  <si>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</si>
  <si>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</si>
  <si>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</si>
  <si>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</si>
  <si>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</si>
  <si>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</si>
  <si>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</si>
  <si>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</si>
  <si>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</si>
  <si>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</si>
  <si>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</si>
  <si>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</si>
  <si>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</si>
  <si>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</si>
  <si>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</si>
  <si>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</si>
  <si>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</si>
  <si>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</si>
  <si>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</si>
  <si>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</si>
  <si>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</si>
  <si>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</si>
  <si>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</si>
  <si>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</si>
  <si>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</si>
  <si>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</si>
  <si>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</si>
  <si>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</si>
  <si>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</si>
  <si>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</si>
  <si>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</si>
  <si>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</si>
  <si>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</si>
  <si>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</si>
  <si>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</si>
  <si>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</si>
  <si>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</si>
  <si>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</si>
  <si>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</si>
  <si>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</si>
  <si>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</si>
  <si>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</si>
  <si>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</si>
  <si>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</si>
  <si>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</si>
  <si>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</si>
  <si>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</si>
  <si>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</si>
  <si>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</si>
  <si>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</si>
  <si>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</si>
  <si>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</si>
  <si>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</si>
  <si>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</si>
  <si>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</si>
  <si>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</si>
  <si>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</si>
  <si>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</si>
  <si>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</si>
  <si>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</si>
  <si>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</si>
  <si>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</si>
  <si>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</si>
  <si>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</si>
  <si>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</si>
  <si>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</si>
  <si>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</si>
  <si>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</si>
  <si>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</si>
  <si>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</si>
  <si>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</si>
  <si>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</si>
  <si>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</si>
  <si>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</si>
  <si>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</si>
  <si>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</si>
  <si>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</si>
  <si>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</si>
  <si>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</si>
  <si>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</si>
  <si>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</si>
  <si>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</si>
  <si>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</si>
  <si>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</si>
  <si>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</si>
  <si>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</si>
  <si>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</si>
  <si>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</si>
  <si>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</si>
  <si>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</si>
  <si>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</si>
  <si>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</si>
  <si>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</si>
  <si>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</si>
  <si>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</si>
  <si>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</si>
  <si>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</si>
  <si>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</si>
  <si>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</si>
  <si>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</si>
  <si>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</si>
  <si>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</si>
  <si>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</si>
  <si>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</si>
  <si>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</si>
  <si>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</si>
  <si>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</si>
  <si>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</si>
  <si>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</si>
  <si>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</si>
  <si>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</si>
  <si>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</si>
  <si>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</si>
  <si>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</si>
  <si>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</si>
  <si>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</si>
  <si>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</si>
  <si>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</si>
  <si>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</si>
  <si>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</si>
  <si>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</si>
  <si>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</si>
  <si>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</si>
  <si>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</si>
  <si>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</si>
  <si>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</si>
  <si>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</si>
  <si>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</si>
  <si>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</si>
  <si>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</si>
  <si>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</si>
  <si>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</si>
  <si>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</si>
  <si>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</si>
  <si>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</si>
  <si>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</si>
  <si>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</si>
  <si>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</si>
  <si>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</si>
  <si>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</si>
  <si>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</si>
  <si>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</si>
  <si>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</si>
  <si>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</si>
  <si>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</si>
  <si>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</si>
  <si>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</si>
  <si>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</si>
  <si>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</si>
  <si>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</si>
  <si>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</si>
  <si>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</si>
  <si>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</si>
  <si>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</si>
  <si>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</si>
  <si>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</si>
  <si>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</si>
  <si>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</si>
  <si>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</si>
  <si>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</si>
  <si>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</si>
  <si>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</si>
  <si>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</si>
  <si>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</si>
  <si>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</si>
  <si>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</si>
  <si>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</si>
  <si>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</si>
  <si>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</si>
  <si>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</si>
  <si>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</si>
  <si>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</si>
  <si>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</si>
  <si>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</si>
  <si>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</si>
  <si>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</si>
  <si>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</si>
  <si>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</si>
  <si>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</si>
  <si>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</si>
  <si>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</si>
  <si>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</si>
  <si>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</si>
  <si>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</si>
  <si>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</si>
  <si>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</si>
  <si>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</si>
  <si>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</si>
  <si>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</si>
  <si>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</si>
  <si>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</si>
  <si>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</si>
  <si>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</si>
  <si>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</si>
  <si>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</si>
  <si>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</si>
  <si>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</si>
  <si>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</si>
  <si>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</si>
  <si>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</si>
  <si>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</si>
  <si>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</si>
  <si>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</si>
  <si>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</si>
  <si>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</si>
  <si>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</si>
  <si>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</si>
  <si>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</si>
  <si>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</si>
  <si>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</si>
  <si>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</si>
  <si>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</si>
  <si>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</si>
  <si>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</si>
  <si>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</si>
  <si>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</si>
  <si>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</si>
  <si>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</si>
  <si>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</si>
  <si>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</si>
  <si>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</si>
  <si>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</si>
  <si>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</si>
  <si>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</si>
  <si>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</si>
  <si>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</si>
  <si>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</si>
  <si>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</si>
  <si>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</si>
  <si>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</si>
  <si>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</si>
  <si>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</si>
  <si>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</si>
  <si>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</si>
  <si>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</si>
  <si>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</si>
  <si>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</si>
  <si>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</si>
  <si>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</si>
  <si>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</si>
  <si>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</si>
  <si>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</si>
  <si>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</si>
  <si>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</si>
  <si>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</si>
  <si>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</si>
  <si>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</si>
  <si>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</si>
  <si>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</si>
  <si>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</si>
  <si>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</si>
  <si>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</si>
  <si>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</si>
  <si>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</si>
  <si>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</si>
  <si>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</si>
  <si>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</si>
  <si>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</si>
  <si>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</si>
  <si>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</si>
  <si>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</si>
  <si>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</si>
  <si>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</si>
  <si>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</si>
  <si>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</si>
  <si>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</si>
  <si>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</si>
  <si>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</si>
  <si>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</si>
  <si>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</si>
  <si>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</si>
  <si>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</si>
  <si>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</si>
  <si>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</si>
  <si>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</si>
  <si>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</si>
  <si>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</si>
  <si>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</si>
  <si>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</si>
  <si>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</si>
  <si>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</si>
  <si>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</si>
  <si>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</si>
  <si>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</si>
  <si>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</si>
  <si>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</si>
  <si>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</si>
  <si>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</si>
  <si>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</si>
  <si>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</si>
  <si>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</si>
  <si>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</si>
  <si>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</si>
  <si>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</si>
  <si>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</si>
  <si>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</si>
  <si>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</si>
  <si>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</si>
  <si>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</si>
  <si>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</si>
  <si>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</si>
  <si>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</si>
  <si>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</si>
  <si>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</si>
  <si>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</si>
  <si>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</si>
  <si>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</si>
  <si>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</si>
  <si>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</si>
  <si>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</si>
  <si>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</si>
  <si>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</si>
  <si>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</si>
  <si>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</si>
  <si>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</si>
  <si>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</si>
  <si>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</si>
  <si>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</si>
  <si>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</si>
  <si>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</si>
  <si>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</si>
  <si>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</si>
  <si>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</si>
  <si>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</si>
  <si>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</si>
  <si>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</si>
  <si>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</si>
  <si>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</si>
  <si>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</si>
  <si>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</si>
  <si>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</si>
  <si>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</si>
  <si>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</si>
  <si>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</si>
  <si>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</si>
  <si>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</si>
  <si>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</si>
  <si>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</si>
  <si>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</si>
  <si>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</si>
  <si>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</si>
  <si>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</si>
  <si>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</si>
  <si>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</si>
  <si>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</si>
  <si>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</si>
  <si>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</si>
  <si>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</si>
  <si>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</si>
  <si>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</si>
  <si>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</si>
  <si>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</si>
  <si>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</si>
  <si>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</si>
  <si>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</si>
  <si>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</si>
  <si>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</si>
  <si>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</si>
  <si>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</si>
  <si>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</si>
  <si>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</si>
  <si>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</si>
  <si>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</si>
  <si>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</si>
  <si>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</si>
  <si>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</si>
  <si>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</si>
  <si>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</si>
  <si>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</si>
  <si>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</si>
  <si>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</si>
  <si>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</si>
  <si>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</si>
  <si>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</si>
  <si>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</si>
  <si>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</si>
  <si>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</si>
  <si>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</si>
  <si>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</si>
  <si>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</si>
  <si>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</si>
  <si>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</si>
  <si>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</si>
  <si>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</si>
  <si>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</si>
  <si>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</si>
  <si>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</si>
  <si>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</si>
  <si>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</si>
  <si>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</si>
  <si>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</si>
  <si>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</si>
  <si>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</si>
  <si>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</si>
  <si>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</si>
  <si>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</si>
  <si>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</si>
  <si>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</si>
  <si>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</si>
  <si>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</si>
  <si>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</si>
  <si>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</si>
  <si>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</si>
  <si>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</si>
  <si>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</si>
  <si>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</si>
  <si>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</si>
  <si>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</si>
  <si>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</si>
  <si>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</si>
  <si>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</si>
  <si>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</si>
  <si>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</si>
  <si>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</si>
  <si>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</si>
  <si>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</si>
  <si>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</si>
  <si>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</si>
  <si>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</si>
  <si>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</si>
  <si>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</si>
  <si>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</si>
  <si>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</si>
  <si>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</si>
  <si>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</si>
  <si>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</si>
  <si>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</si>
  <si>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</si>
  <si>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</si>
  <si>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</si>
  <si>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</si>
  <si>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</si>
  <si>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</si>
  <si>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</si>
  <si>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</si>
  <si>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</si>
  <si>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</si>
  <si>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</si>
  <si>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</si>
  <si>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</si>
  <si>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</si>
  <si>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</si>
  <si>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</si>
  <si>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</si>
  <si>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</si>
  <si>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</si>
  <si>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</si>
  <si>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</si>
  <si>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</si>
  <si>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</si>
  <si>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</si>
  <si>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</si>
  <si>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</si>
  <si>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</si>
  <si>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</si>
  <si>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</si>
  <si>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</si>
  <si>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</si>
  <si>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</si>
  <si>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</si>
  <si>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</si>
  <si>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</si>
  <si>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</si>
  <si>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</si>
  <si>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</si>
  <si>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</si>
  <si>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</si>
  <si>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</si>
  <si>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</si>
  <si>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</si>
  <si>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</si>
  <si>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</si>
  <si>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</si>
  <si>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</si>
  <si>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</si>
  <si>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</si>
  <si>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</si>
  <si>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</si>
  <si>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</si>
  <si>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</si>
  <si>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</si>
  <si>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</si>
  <si>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</si>
  <si>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</si>
  <si>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</si>
  <si>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</si>
  <si>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</si>
  <si>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</si>
  <si>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</si>
  <si>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</si>
  <si>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</si>
  <si>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</si>
  <si>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</si>
  <si>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</si>
  <si>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</si>
  <si>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</si>
  <si>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</si>
  <si>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</si>
  <si>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</si>
  <si>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</si>
  <si>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</si>
  <si>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</si>
  <si>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</si>
  <si>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</si>
  <si>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</si>
  <si>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</si>
  <si>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</si>
  <si>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</si>
  <si>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</si>
  <si>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</si>
  <si>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</si>
  <si>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</si>
  <si>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</si>
  <si>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</si>
  <si>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</si>
  <si>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</si>
  <si>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</si>
  <si>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</si>
  <si>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</si>
  <si>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</si>
  <si>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</si>
  <si>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</si>
  <si>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</si>
  <si>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</si>
  <si>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</si>
  <si>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</si>
  <si>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</si>
  <si>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</si>
  <si>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</si>
  <si>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</si>
  <si>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</si>
  <si>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</si>
  <si>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</si>
  <si>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</si>
  <si>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</si>
  <si>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</si>
  <si>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</si>
  <si>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</si>
  <si>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</si>
  <si>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</si>
  <si>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</si>
  <si>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</si>
  <si>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</si>
  <si>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</si>
  <si>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</si>
  <si>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</si>
  <si>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</si>
  <si>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</si>
  <si>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</si>
  <si>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</si>
  <si>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</si>
  <si>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</si>
  <si>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</si>
  <si>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</si>
  <si>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</si>
  <si>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</si>
  <si>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</si>
  <si>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</si>
  <si>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</si>
  <si>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</si>
  <si>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</si>
  <si>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</si>
  <si>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</si>
  <si>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</si>
  <si>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</si>
  <si>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</si>
  <si>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</si>
  <si>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</si>
  <si>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</si>
  <si>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</si>
  <si>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</si>
  <si>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</si>
  <si>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</si>
  <si>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</si>
  <si>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</si>
  <si>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</si>
  <si>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</si>
  <si>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</si>
  <si>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</si>
  <si>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</si>
  <si>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</si>
  <si>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</si>
  <si>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</si>
  <si>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</si>
  <si>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</si>
  <si>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</si>
  <si>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</si>
  <si>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</si>
  <si>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</si>
  <si>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</si>
  <si>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</si>
  <si>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</si>
  <si>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</si>
  <si>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</si>
  <si>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</si>
  <si>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</si>
  <si>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</si>
  <si>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</si>
  <si>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</si>
  <si>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</si>
  <si>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</si>
  <si>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</si>
  <si>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</si>
  <si>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</si>
  <si>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</si>
  <si>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</si>
  <si>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</si>
  <si>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</si>
  <si>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</si>
  <si>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</si>
  <si>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</si>
  <si>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</si>
  <si>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</si>
  <si>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</si>
  <si>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</si>
  <si>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</si>
  <si>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</si>
  <si>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</si>
  <si>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</si>
  <si>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</si>
  <si>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</si>
  <si>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</si>
  <si>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</si>
  <si>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</si>
  <si>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</si>
  <si>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</si>
  <si>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</si>
  <si>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</si>
  <si>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</si>
  <si>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</si>
  <si>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</si>
  <si>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</si>
  <si>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</si>
  <si>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</si>
  <si>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</si>
  <si>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</si>
  <si>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</si>
  <si>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</si>
  <si>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</si>
  <si>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</si>
  <si>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</si>
  <si>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</si>
  <si>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</si>
  <si>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</si>
  <si>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</si>
  <si>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</si>
  <si>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</si>
  <si>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</si>
  <si>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</si>
  <si>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</si>
  <si>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</si>
  <si>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</si>
  <si>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</si>
  <si>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</si>
  <si>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</si>
  <si>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</si>
  <si>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</si>
  <si>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</si>
  <si>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</si>
  <si>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</si>
  <si>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</si>
  <si>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</si>
  <si>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</si>
  <si>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</si>
  <si>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</si>
  <si>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</si>
  <si>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</si>
  <si>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</si>
  <si>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</si>
  <si>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</si>
  <si>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</si>
  <si>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</si>
  <si>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</si>
  <si>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</si>
  <si>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</si>
  <si>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</si>
  <si>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</si>
  <si>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</si>
  <si>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</si>
  <si>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</si>
  <si>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</si>
  <si>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</si>
  <si>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</si>
  <si>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</si>
  <si>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</si>
  <si>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</si>
  <si>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</si>
  <si>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</si>
  <si>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</si>
  <si>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</si>
  <si>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</si>
  <si>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</si>
  <si>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</si>
  <si>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</si>
  <si>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</si>
  <si>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</si>
  <si>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</si>
  <si>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</si>
  <si>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</si>
  <si>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</si>
  <si>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</si>
  <si>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</si>
  <si>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</si>
  <si>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</si>
  <si>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</si>
  <si>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</si>
  <si>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</si>
  <si>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</si>
  <si>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</si>
  <si>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</si>
  <si>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</si>
  <si>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</si>
  <si>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</si>
  <si>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</si>
  <si>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</si>
  <si>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</si>
  <si>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</si>
  <si>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</si>
  <si>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</si>
  <si>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</si>
  <si>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</si>
  <si>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</si>
  <si>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</si>
  <si>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</si>
  <si>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</si>
  <si>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</si>
  <si>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</si>
  <si>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</si>
  <si>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</si>
  <si>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</si>
  <si>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</si>
  <si>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</si>
  <si>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</si>
  <si>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</si>
  <si>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</si>
  <si>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</si>
  <si>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</si>
  <si>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</si>
  <si>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</si>
  <si>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</si>
  <si>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</si>
  <si>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</si>
  <si>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</si>
  <si>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</si>
  <si>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</si>
  <si>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</si>
  <si>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</si>
  <si>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</si>
  <si>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</si>
  <si>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</si>
  <si>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</si>
  <si>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</si>
  <si>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</si>
  <si>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</si>
  <si>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</si>
  <si>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</si>
  <si>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</si>
  <si>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</si>
  <si>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</si>
  <si>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</si>
  <si>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</si>
  <si>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</si>
  <si>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</si>
  <si>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</si>
  <si>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</si>
  <si>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</si>
  <si>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</si>
  <si>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</si>
  <si>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</si>
  <si>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</si>
  <si>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</si>
  <si>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</si>
  <si>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</si>
  <si>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</si>
  <si>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</si>
  <si>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</si>
  <si>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</si>
  <si>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</si>
  <si>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</si>
  <si>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</si>
  <si>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</si>
  <si>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</si>
  <si>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</si>
  <si>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</si>
  <si>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</si>
  <si>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</si>
  <si>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</si>
  <si>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</si>
  <si>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</si>
  <si>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</si>
  <si>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</si>
  <si>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</si>
  <si>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</si>
  <si>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</si>
  <si>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</si>
  <si>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</si>
  <si>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</si>
  <si>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</si>
  <si>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</si>
  <si>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</si>
  <si>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</si>
  <si>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</si>
  <si>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</si>
  <si>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</si>
  <si>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</si>
  <si>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</si>
  <si>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</si>
  <si>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</si>
  <si>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</si>
  <si>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</si>
  <si>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</si>
  <si>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</si>
  <si>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</si>
  <si>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</si>
  <si>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</si>
  <si>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</si>
  <si>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</si>
  <si>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</si>
  <si>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</si>
  <si>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</si>
  <si>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</si>
  <si>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</si>
  <si>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</si>
  <si>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</si>
  <si>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</si>
  <si>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</si>
  <si>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</si>
  <si>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</si>
  <si>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</si>
  <si>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</si>
  <si>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</si>
  <si>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</si>
  <si>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</si>
  <si>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</si>
  <si>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</si>
  <si>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</si>
  <si>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</si>
  <si>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</si>
  <si>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</si>
  <si>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</si>
  <si>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</si>
  <si>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</si>
  <si>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</si>
  <si>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</si>
  <si>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</si>
  <si>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</si>
  <si>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</si>
  <si>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</si>
  <si>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</si>
  <si>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</si>
  <si>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</si>
  <si>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</si>
  <si>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</si>
  <si>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</si>
  <si>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</si>
  <si>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</si>
  <si>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</si>
  <si>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</si>
  <si>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</si>
  <si>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</si>
  <si>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</si>
  <si>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</si>
  <si>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</si>
  <si>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</si>
  <si>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</si>
  <si>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</si>
  <si>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</si>
  <si>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</si>
  <si>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</si>
  <si>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</si>
  <si>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</si>
  <si>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</si>
  <si>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</si>
  <si>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</si>
  <si>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</si>
  <si>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</si>
  <si>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</si>
  <si>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</si>
  <si>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</si>
  <si>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</si>
  <si>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</si>
  <si>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</si>
  <si>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</si>
  <si>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</si>
  <si>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</si>
  <si>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</si>
  <si>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</si>
  <si>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</si>
  <si>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</si>
  <si>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</si>
  <si>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</si>
  <si>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</si>
  <si>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</si>
  <si>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</si>
  <si>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</si>
  <si>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</si>
  <si>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</si>
  <si>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</si>
  <si>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</si>
  <si>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</si>
  <si>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</si>
  <si>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</si>
  <si>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</si>
  <si>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</si>
  <si>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</si>
  <si>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</si>
  <si>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</si>
  <si>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</si>
  <si>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</si>
  <si>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</si>
  <si>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</si>
  <si>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</si>
  <si>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</si>
  <si>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</si>
  <si>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</si>
  <si>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</si>
  <si>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</si>
  <si>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</si>
  <si>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</si>
  <si>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</si>
  <si>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</si>
  <si>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</si>
  <si>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</si>
  <si>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</si>
  <si>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</si>
  <si>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</si>
  <si>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</si>
  <si>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</si>
  <si>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</si>
  <si>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</si>
  <si>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</si>
  <si>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</si>
  <si>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</si>
  <si>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</si>
  <si>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</si>
  <si>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</si>
  <si>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</si>
  <si>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</si>
  <si>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</si>
  <si>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</si>
  <si>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</si>
  <si>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</si>
  <si>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</si>
  <si>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</si>
  <si>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</si>
  <si>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</si>
  <si>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</si>
  <si>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</si>
  <si>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</si>
  <si>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</si>
  <si>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</si>
  <si>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</si>
  <si>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</si>
  <si>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</si>
  <si>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</si>
  <si>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</si>
  <si>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</si>
  <si>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</si>
  <si>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</si>
  <si>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</si>
  <si>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</si>
  <si>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</si>
  <si>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</si>
  <si>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</si>
  <si>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</si>
  <si>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</si>
  <si>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</si>
  <si>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</si>
  <si>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</si>
  <si>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</si>
  <si>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</si>
  <si>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</si>
  <si>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</si>
  <si>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</si>
  <si>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</si>
  <si>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</si>
  <si>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</si>
  <si>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</si>
  <si>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</si>
  <si>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</si>
  <si>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</si>
  <si>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</si>
  <si>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</si>
  <si>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</si>
  <si>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</si>
  <si>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</si>
  <si>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</si>
  <si>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</si>
  <si>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</si>
  <si>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</si>
  <si>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</si>
  <si>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</si>
  <si>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</si>
  <si>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</si>
  <si>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</si>
  <si>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</si>
  <si>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</si>
  <si>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</si>
  <si>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</si>
  <si>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</si>
  <si>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</si>
  <si>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</si>
  <si>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</si>
  <si>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</si>
  <si>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</si>
  <si>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</si>
  <si>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</si>
  <si>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</si>
  <si>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</si>
  <si>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</si>
  <si>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</si>
  <si>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</si>
  <si>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</si>
  <si>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</si>
  <si>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</si>
  <si>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</si>
  <si>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</si>
  <si>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</si>
  <si>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</si>
  <si>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</si>
  <si>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</si>
  <si>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</si>
  <si>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</si>
  <si>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</si>
  <si>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</si>
  <si>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</si>
  <si>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</si>
  <si>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</si>
  <si>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</si>
  <si>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</si>
  <si>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</si>
  <si>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</si>
  <si>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</si>
  <si>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</si>
  <si>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</si>
  <si>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</si>
  <si>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</si>
  <si>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</si>
  <si>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</si>
  <si>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</si>
  <si>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</si>
  <si>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</si>
  <si>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</si>
  <si>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</si>
  <si>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</si>
  <si>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</si>
  <si>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</si>
  <si>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</si>
  <si>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</si>
  <si>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</si>
  <si>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</si>
  <si>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</si>
  <si>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</si>
  <si>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</si>
  <si>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</si>
  <si>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</si>
  <si>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</si>
  <si>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</si>
  <si>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</si>
  <si>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</si>
  <si>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</si>
  <si>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</si>
  <si>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</si>
  <si>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</si>
  <si>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</si>
  <si>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</si>
  <si>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</si>
  <si>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</si>
  <si>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</si>
  <si>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</si>
  <si>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</si>
  <si>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</si>
  <si>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</si>
  <si>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</si>
  <si>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</si>
  <si>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</si>
  <si>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</si>
  <si>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</si>
  <si>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</si>
  <si>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</si>
  <si>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</si>
  <si>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</si>
  <si>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</si>
  <si>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</si>
  <si>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</si>
  <si>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</si>
  <si>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</si>
  <si>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</si>
  <si>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</si>
  <si>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</si>
  <si>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</si>
  <si>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</si>
  <si>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</si>
  <si>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</si>
  <si>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</si>
  <si>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</si>
  <si>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</si>
  <si>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</si>
  <si>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</si>
  <si>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</si>
  <si>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</si>
  <si>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</si>
  <si>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</si>
  <si>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</si>
  <si>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</si>
  <si>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</si>
  <si>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</si>
  <si>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</si>
  <si>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</si>
  <si>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</si>
  <si>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</si>
  <si>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</si>
  <si>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</si>
  <si>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</si>
  <si>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</si>
  <si>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</si>
  <si>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</si>
  <si>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</si>
  <si>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</si>
  <si>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</si>
  <si>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</si>
  <si>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</si>
  <si>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</si>
  <si>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</si>
  <si>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</si>
  <si>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</si>
  <si>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</si>
  <si>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</si>
  <si>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</si>
  <si>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</si>
  <si>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</si>
  <si>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</si>
  <si>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</si>
  <si>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</si>
  <si>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</si>
  <si>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</si>
  <si>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</si>
  <si>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</si>
  <si>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</si>
  <si>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</si>
  <si>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</si>
  <si>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</si>
  <si>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</si>
  <si>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</si>
  <si>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</si>
  <si>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</si>
  <si>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</si>
  <si>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</si>
  <si>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</si>
  <si>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</si>
  <si>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</si>
  <si>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</si>
  <si>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</si>
  <si>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</si>
  <si>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</si>
  <si>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</si>
  <si>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</si>
  <si>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</si>
  <si>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</si>
  <si>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</si>
  <si>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</si>
  <si>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</si>
  <si>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</si>
  <si>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</si>
  <si>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</si>
  <si>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</si>
  <si>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</si>
  <si>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</si>
  <si>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</si>
  <si>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</si>
  <si>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</si>
  <si>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</si>
  <si>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</si>
  <si>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</si>
  <si>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</si>
  <si>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</si>
  <si>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</si>
  <si>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</si>
  <si>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</si>
  <si>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</si>
  <si>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</si>
  <si>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</si>
  <si>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</si>
  <si>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</si>
  <si>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</si>
  <si>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</si>
  <si>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</si>
  <si>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</si>
  <si>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</si>
  <si>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</si>
  <si>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</si>
  <si>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</si>
  <si>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</si>
  <si>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</si>
  <si>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</si>
  <si>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</si>
  <si>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</si>
  <si>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</si>
  <si>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</si>
  <si>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</si>
  <si>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</si>
  <si>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</si>
  <si>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</si>
  <si>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</si>
  <si>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</si>
  <si>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</si>
  <si>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</si>
  <si>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</si>
  <si>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</si>
  <si>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</si>
  <si>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</si>
  <si>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</si>
  <si>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</si>
  <si>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</si>
  <si>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</si>
  <si>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</si>
  <si>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</si>
  <si>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</si>
  <si>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</si>
  <si>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</si>
  <si>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</si>
  <si>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</si>
  <si>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</si>
  <si>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</si>
  <si>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</si>
  <si>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</si>
  <si>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</si>
  <si>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</si>
  <si>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</si>
  <si>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</si>
  <si>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</si>
  <si>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</si>
  <si>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</si>
  <si>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</si>
  <si>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</si>
  <si>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</si>
  <si>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</si>
  <si>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</si>
  <si>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</si>
  <si>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</si>
  <si>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</si>
  <si>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</si>
  <si>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</si>
  <si>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</si>
  <si>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</si>
  <si>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</si>
  <si>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</si>
  <si>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</si>
  <si>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</si>
  <si>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</si>
  <si>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</si>
  <si>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</si>
  <si>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</si>
  <si>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</si>
  <si>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</si>
  <si>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</si>
  <si>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</si>
  <si>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</si>
  <si>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</si>
  <si>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</si>
  <si>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</si>
  <si>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</si>
  <si>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</si>
  <si>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</si>
  <si>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</si>
  <si>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</si>
  <si>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</si>
  <si>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</si>
  <si>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</si>
  <si>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</si>
  <si>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</si>
  <si>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</si>
  <si>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</si>
  <si>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</si>
  <si>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</si>
  <si>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</si>
  <si>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</si>
  <si>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</si>
  <si>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</si>
  <si>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</si>
  <si>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</si>
  <si>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</si>
  <si>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</si>
  <si>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</si>
  <si>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</si>
  <si>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</si>
  <si>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</si>
  <si>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</si>
  <si>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</si>
  <si>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</si>
  <si>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</si>
  <si>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</si>
  <si>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</si>
  <si>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</si>
  <si>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</si>
  <si>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</si>
  <si>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</si>
  <si>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</si>
  <si>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</si>
  <si>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</si>
  <si>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</si>
  <si>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</si>
  <si>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</si>
  <si>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</si>
  <si>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</si>
  <si>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</si>
  <si>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</si>
  <si>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</si>
  <si>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</si>
  <si>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</si>
  <si>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</si>
  <si>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</si>
  <si>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</si>
  <si>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</si>
  <si>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</si>
  <si>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</si>
  <si>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</si>
  <si>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</si>
  <si>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</si>
  <si>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</si>
  <si>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</si>
  <si>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</si>
  <si>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</si>
  <si>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</si>
  <si>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</si>
  <si>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</si>
  <si>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</si>
  <si>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</si>
  <si>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</si>
  <si>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</si>
  <si>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</si>
  <si>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</si>
  <si>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</si>
  <si>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</si>
  <si>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</si>
  <si>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</si>
  <si>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</si>
  <si>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</si>
  <si>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</si>
  <si>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</si>
  <si>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</si>
  <si>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</si>
  <si>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</si>
  <si>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</si>
  <si>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</si>
  <si>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</si>
  <si>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</si>
  <si>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</si>
  <si>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</si>
  <si>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</si>
  <si>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</si>
  <si>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</si>
  <si>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</si>
  <si>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</si>
  <si>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</si>
  <si>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</si>
  <si>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</si>
  <si>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</si>
  <si>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</si>
  <si>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</si>
  <si>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</si>
  <si>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</si>
  <si>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</si>
  <si>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</si>
  <si>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</si>
  <si>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</si>
  <si>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</si>
  <si>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</si>
  <si>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</si>
  <si>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</si>
  <si>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</si>
  <si>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</si>
  <si>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</si>
  <si>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</si>
  <si>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</si>
  <si>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</si>
  <si>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</si>
  <si>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</si>
  <si>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</si>
  <si>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</si>
  <si>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</si>
  <si>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</si>
  <si>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</si>
  <si>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</si>
  <si>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</si>
  <si>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</si>
  <si>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</si>
  <si>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</si>
  <si>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</si>
  <si>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</si>
  <si>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</si>
  <si>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</si>
  <si>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</si>
  <si>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</si>
  <si>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</si>
  <si>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</si>
  <si>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</si>
  <si>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</si>
  <si>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</si>
  <si>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</si>
  <si>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</si>
  <si>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</si>
  <si>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</si>
  <si>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</si>
  <si>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</si>
  <si>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</si>
  <si>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</si>
  <si>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</si>
  <si>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</si>
  <si>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</si>
  <si>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</si>
  <si>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</si>
  <si>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</si>
  <si>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</si>
  <si>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</si>
  <si>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</si>
  <si>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</si>
  <si>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</si>
  <si>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</si>
  <si>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</si>
  <si>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</si>
  <si>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</si>
  <si>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</si>
  <si>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</si>
  <si>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</si>
  <si>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</si>
  <si>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</si>
  <si>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</si>
  <si>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</si>
  <si>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</si>
  <si>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</si>
  <si>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</si>
  <si>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</si>
  <si>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</si>
  <si>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</si>
  <si>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</si>
  <si>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</si>
  <si>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</si>
  <si>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</si>
  <si>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</si>
  <si>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</si>
  <si>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</si>
  <si>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</si>
  <si>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</si>
  <si>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</si>
  <si>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</si>
  <si>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</si>
  <si>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</si>
  <si>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</si>
  <si>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</si>
  <si>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</si>
  <si>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</si>
  <si>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</si>
  <si>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</si>
  <si>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</si>
  <si>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</si>
  <si>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</si>
  <si>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</si>
  <si>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</si>
  <si>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</si>
  <si>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</si>
  <si>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</si>
  <si>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</si>
  <si>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</si>
  <si>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</si>
  <si>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</si>
  <si>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</si>
  <si>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</si>
  <si>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</si>
  <si>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</si>
  <si>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</si>
  <si>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</si>
  <si>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</si>
  <si>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</si>
  <si>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</si>
  <si>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</si>
  <si>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</si>
  <si>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</si>
  <si>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</si>
  <si>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</si>
  <si>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</si>
  <si>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</si>
  <si>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</si>
  <si>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</si>
  <si>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</si>
  <si>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</si>
  <si>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</si>
  <si>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</si>
  <si>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</si>
  <si>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</si>
  <si>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</si>
  <si>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</si>
  <si>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</si>
  <si>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</si>
  <si>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</si>
  <si>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</si>
  <si>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</si>
  <si>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</si>
  <si>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</si>
  <si>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</si>
  <si>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</si>
  <si>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</si>
  <si>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</si>
  <si>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</si>
  <si>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</si>
  <si>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</si>
  <si>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</si>
  <si>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</si>
  <si>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</si>
  <si>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</si>
  <si>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</si>
  <si>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</si>
  <si>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</si>
  <si>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</si>
  <si>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</si>
  <si>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</si>
  <si>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</si>
  <si>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</si>
  <si>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</si>
  <si>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</si>
  <si>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</si>
  <si>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</si>
  <si>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</si>
  <si>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</si>
  <si>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</si>
  <si>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</si>
  <si>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</si>
  <si>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</si>
  <si>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</si>
  <si>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</si>
  <si>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</si>
  <si>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</si>
  <si>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</si>
  <si>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</si>
  <si>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</si>
  <si>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</si>
  <si>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</si>
  <si>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</si>
  <si>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</si>
  <si>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</si>
  <si>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</si>
  <si>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</si>
  <si>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</si>
  <si>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</si>
  <si>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</si>
  <si>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</si>
  <si>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</si>
  <si>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</si>
  <si>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</si>
  <si>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</si>
  <si>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</si>
  <si>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</si>
  <si>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</si>
  <si>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</si>
  <si>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</si>
  <si>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</si>
  <si>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</si>
  <si>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</si>
  <si>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</si>
  <si>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</si>
  <si>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</si>
  <si>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</si>
  <si>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</si>
  <si>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</si>
  <si>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</si>
  <si>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</si>
  <si>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</si>
  <si>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</si>
  <si>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</si>
  <si>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</si>
  <si>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</si>
  <si>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</si>
  <si>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</si>
  <si>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</si>
  <si>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</si>
  <si>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</si>
  <si>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</si>
  <si>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</si>
  <si>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</si>
  <si>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</si>
  <si>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</si>
  <si>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</si>
  <si>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</si>
  <si>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</si>
  <si>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</si>
  <si>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</si>
  <si>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</si>
  <si>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</si>
  <si>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</si>
  <si>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</si>
  <si>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</si>
  <si>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</si>
  <si>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</si>
  <si>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</si>
  <si>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</si>
  <si>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</si>
  <si>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</si>
  <si>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</si>
  <si>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</si>
  <si>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</si>
  <si>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</si>
  <si>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</si>
  <si>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</si>
  <si>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</si>
  <si>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</si>
  <si>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</si>
  <si>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</si>
  <si>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</si>
  <si>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</si>
  <si>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</si>
  <si>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</si>
  <si>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</si>
  <si>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</si>
  <si>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</si>
  <si>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</si>
  <si>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</si>
  <si>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</si>
  <si>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</si>
  <si>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</si>
  <si>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</si>
  <si>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</si>
  <si>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</si>
  <si>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</si>
  <si>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</si>
  <si>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</si>
  <si>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</si>
  <si>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</si>
  <si>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</si>
  <si>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</si>
  <si>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</si>
  <si>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</si>
  <si>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</si>
  <si>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</si>
  <si>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</si>
  <si>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</si>
  <si>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</si>
  <si>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</si>
  <si>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</si>
  <si>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</si>
  <si>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</si>
  <si>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</si>
  <si>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</si>
  <si>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</si>
  <si>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</si>
  <si>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</si>
  <si>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</si>
  <si>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</si>
  <si>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</si>
  <si>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</si>
  <si>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</si>
  <si>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</si>
  <si>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</si>
  <si>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</si>
  <si>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</si>
  <si>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</si>
  <si>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</si>
  <si>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</si>
  <si>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</si>
  <si>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</si>
  <si>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</si>
  <si>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</si>
  <si>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</si>
  <si>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</si>
  <si>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</si>
  <si>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</si>
  <si>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</si>
  <si>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</si>
  <si>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</si>
  <si>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</si>
  <si>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</si>
  <si>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</si>
  <si>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</si>
  <si>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</si>
  <si>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</si>
  <si>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</si>
  <si>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</si>
  <si>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</si>
  <si>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</si>
  <si>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</si>
  <si>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</si>
  <si>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</si>
  <si>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</si>
  <si>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</si>
  <si>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</si>
  <si>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</si>
  <si>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</si>
  <si>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</si>
  <si>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</si>
  <si>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</si>
  <si>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</si>
  <si>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</si>
  <si>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</si>
  <si>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</si>
  <si>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</si>
  <si>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</si>
  <si>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</si>
  <si>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</si>
  <si>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</si>
  <si>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</si>
  <si>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</si>
  <si>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</si>
  <si>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</si>
  <si>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</si>
  <si>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</si>
  <si>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</si>
  <si>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</si>
  <si>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</si>
  <si>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</si>
  <si>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</si>
  <si>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</si>
  <si>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</si>
  <si>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</si>
  <si>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</si>
  <si>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</si>
  <si>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</si>
  <si>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</si>
  <si>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</si>
  <si>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</si>
  <si>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</si>
  <si>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</si>
  <si>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</si>
  <si>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</si>
  <si>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</si>
  <si>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</si>
  <si>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</si>
  <si>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</si>
  <si>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</si>
  <si>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</si>
  <si>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</si>
  <si>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</si>
  <si>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</si>
  <si>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</si>
  <si>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</si>
  <si>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</si>
  <si>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</si>
  <si>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</si>
  <si>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</si>
  <si>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</si>
  <si>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</si>
  <si>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</si>
  <si>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</si>
  <si>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</si>
  <si>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</si>
  <si>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</si>
  <si>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</si>
  <si>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</si>
  <si>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</si>
  <si>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</si>
  <si>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</si>
  <si>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</si>
  <si>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</si>
  <si>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</si>
  <si>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</si>
  <si>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</si>
  <si>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</si>
  <si>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</si>
  <si>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</si>
  <si>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</si>
  <si>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</si>
  <si>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</si>
  <si>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</si>
  <si>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</si>
  <si>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</si>
  <si>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</si>
  <si>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</si>
  <si>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</si>
  <si>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</si>
  <si>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</si>
  <si>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</si>
  <si>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</si>
  <si>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</si>
  <si>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</si>
  <si>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</si>
  <si>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</si>
  <si>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</si>
  <si>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</si>
  <si>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</si>
  <si>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</si>
  <si>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</si>
  <si>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</si>
  <si>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</si>
  <si>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</si>
  <si>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</si>
  <si>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</si>
  <si>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</si>
  <si>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</si>
  <si>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</si>
  <si>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</si>
  <si>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</si>
  <si>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</si>
  <si>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</si>
  <si>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</si>
  <si>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</si>
  <si>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</si>
  <si>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</si>
  <si>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</si>
  <si>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</si>
  <si>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</si>
  <si>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</si>
  <si>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</si>
  <si>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</si>
  <si>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</si>
  <si>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</si>
  <si>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</si>
  <si>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</si>
  <si>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</si>
  <si>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</si>
  <si>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</si>
  <si>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</si>
  <si>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</si>
  <si>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</si>
  <si>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</si>
  <si>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</si>
  <si>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</si>
  <si>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</si>
  <si>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</si>
  <si>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</si>
  <si>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</si>
  <si>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</si>
  <si>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</si>
  <si>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</si>
  <si>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</si>
  <si>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</si>
  <si>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</si>
  <si>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</si>
  <si>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</si>
  <si>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</si>
  <si>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</si>
  <si>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</si>
  <si>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</si>
  <si>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</si>
  <si>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</si>
  <si>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</si>
  <si>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</si>
  <si>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</si>
  <si>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</si>
  <si>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</si>
  <si>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</si>
  <si>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</si>
  <si>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</si>
  <si>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</si>
  <si>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</si>
  <si>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</si>
  <si>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</si>
  <si>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</si>
  <si>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</si>
  <si>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</si>
  <si>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</si>
  <si>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</si>
  <si>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</si>
  <si>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</si>
  <si>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</si>
  <si>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</si>
  <si>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</si>
  <si>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</si>
  <si>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</si>
  <si>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</si>
  <si>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</si>
  <si>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</si>
  <si>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</si>
  <si>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</si>
  <si>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</si>
  <si>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</si>
  <si>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</si>
  <si>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</si>
  <si>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</si>
  <si>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</si>
  <si>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</si>
  <si>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</si>
  <si>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</si>
  <si>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</si>
  <si>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</si>
  <si>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</si>
  <si>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</si>
  <si>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</si>
  <si>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</si>
  <si>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</si>
  <si>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</si>
  <si>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</si>
  <si>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</si>
  <si>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</si>
  <si>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</si>
  <si>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</si>
  <si>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</si>
  <si>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</si>
  <si>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</si>
  <si>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</si>
  <si>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</si>
  <si>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</si>
  <si>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</si>
  <si>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</si>
  <si>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</si>
  <si>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</si>
  <si>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</si>
  <si>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</si>
  <si>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</si>
  <si>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</si>
  <si>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</si>
  <si>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</si>
  <si>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</si>
  <si>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</si>
  <si>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</si>
  <si>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</si>
  <si>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</si>
  <si>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</si>
  <si>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</si>
  <si>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</si>
  <si>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</si>
  <si>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</si>
  <si>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</si>
  <si>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</si>
  <si>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</si>
  <si>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</si>
  <si>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</si>
  <si>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</si>
  <si>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</si>
  <si>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</si>
  <si>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</si>
  <si>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</si>
  <si>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</si>
  <si>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</si>
  <si>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</si>
  <si>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</si>
  <si>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</si>
  <si>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</si>
  <si>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</si>
  <si>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</si>
  <si>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</si>
  <si>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</si>
  <si>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</si>
  <si>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</si>
  <si>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</si>
  <si>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</si>
  <si>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</si>
  <si>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</si>
  <si>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</si>
  <si>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</si>
  <si>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</si>
  <si>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</si>
  <si>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</si>
  <si>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</si>
  <si>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</si>
  <si>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</si>
  <si>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</si>
  <si>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</si>
  <si>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</si>
  <si>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</si>
  <si>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</si>
  <si>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</si>
  <si>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</si>
  <si>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</si>
  <si>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</si>
  <si>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</si>
  <si>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</si>
  <si>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</si>
  <si>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</si>
  <si>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</si>
  <si>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</si>
  <si>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</si>
  <si>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</si>
  <si>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</si>
  <si>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</si>
  <si>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</si>
  <si>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</si>
  <si>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</si>
  <si>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</si>
  <si>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</si>
  <si>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</si>
  <si>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</si>
  <si>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</si>
  <si>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</si>
  <si>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</si>
  <si>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</si>
  <si>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</si>
  <si>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</si>
  <si>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</si>
  <si>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</si>
  <si>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</si>
  <si>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</si>
  <si>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</si>
  <si>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</si>
  <si>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</si>
  <si>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</si>
  <si>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</si>
  <si>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</si>
  <si>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</si>
  <si>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</si>
  <si>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</si>
  <si>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</si>
  <si>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</si>
  <si>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</si>
  <si>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</si>
  <si>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</si>
  <si>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</si>
  <si>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</si>
  <si>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</si>
  <si>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</si>
  <si>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</si>
  <si>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</si>
  <si>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</si>
  <si>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</si>
  <si>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</si>
  <si>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</si>
  <si>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</si>
  <si>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</si>
  <si>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</si>
  <si>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</si>
  <si>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</si>
  <si>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</si>
  <si>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</si>
  <si>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</si>
  <si>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</si>
  <si>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</si>
  <si>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</si>
  <si>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</si>
  <si>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</si>
  <si>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</si>
  <si>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</si>
  <si>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</si>
  <si>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</si>
  <si>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</si>
  <si>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</si>
  <si>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</si>
  <si>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</si>
  <si>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</si>
  <si>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</si>
  <si>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</si>
  <si>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</si>
  <si>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</si>
  <si>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</si>
  <si>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</si>
  <si>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</si>
  <si>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</si>
  <si>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</si>
  <si>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</si>
  <si>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</si>
  <si>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</si>
  <si>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</si>
  <si>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</si>
  <si>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</si>
  <si>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</si>
  <si>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</si>
  <si>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</si>
  <si>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</si>
  <si>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</si>
  <si>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</si>
  <si>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</si>
  <si>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</si>
  <si>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</si>
  <si>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</si>
  <si>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</si>
  <si>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</si>
  <si>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</si>
  <si>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</si>
  <si>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</si>
  <si>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</si>
  <si>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</si>
  <si>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</si>
  <si>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</si>
  <si>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</si>
  <si>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</si>
  <si>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</si>
  <si>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</si>
  <si>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</si>
  <si>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</si>
  <si>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</si>
  <si>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</si>
  <si>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</si>
  <si>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</si>
  <si>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</si>
  <si>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</si>
  <si>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</si>
  <si>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</si>
  <si>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</si>
  <si>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</si>
  <si>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</si>
  <si>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</si>
  <si>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</si>
  <si>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</si>
  <si>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</si>
  <si>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</si>
  <si>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</si>
  <si>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</si>
  <si>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</si>
  <si>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</si>
  <si>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</si>
  <si>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</si>
  <si>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</si>
  <si>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</si>
  <si>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</si>
  <si>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</si>
  <si>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</si>
  <si>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</si>
  <si>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</si>
  <si>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</si>
  <si>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</si>
  <si>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</si>
  <si>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</si>
  <si>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</si>
  <si>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</si>
  <si>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</si>
  <si>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</si>
  <si>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</si>
  <si>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</si>
  <si>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</si>
  <si>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</si>
  <si>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</si>
  <si>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</si>
  <si>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</si>
  <si>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</si>
  <si>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</si>
  <si>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</si>
  <si>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</si>
  <si>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</si>
  <si>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</si>
  <si>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</si>
  <si>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</si>
  <si>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</si>
  <si>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</si>
  <si>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</si>
  <si>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</si>
  <si>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</si>
  <si>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</si>
  <si>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</si>
  <si>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</si>
  <si>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</si>
  <si>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</si>
  <si>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</si>
  <si>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</si>
  <si>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</si>
  <si>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</si>
  <si>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</si>
  <si>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</si>
  <si>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</si>
  <si>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</si>
  <si>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</si>
  <si>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</si>
  <si>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</si>
  <si>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</si>
  <si>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</si>
  <si>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</si>
  <si>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</si>
  <si>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</si>
  <si>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</si>
  <si>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</si>
  <si>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</si>
  <si>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</si>
  <si>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</si>
  <si>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</si>
  <si>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</si>
  <si>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</si>
  <si>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</si>
  <si>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</si>
  <si>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</si>
  <si>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</si>
  <si>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</si>
  <si>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</si>
  <si>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</si>
  <si>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</si>
  <si>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</si>
  <si>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</si>
  <si>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</si>
  <si>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</si>
  <si>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</si>
  <si>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</si>
  <si>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</si>
  <si>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</si>
  <si>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</si>
  <si>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</si>
  <si>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</si>
  <si>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</si>
  <si>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</si>
  <si>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</si>
  <si>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</si>
  <si>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</si>
  <si>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</si>
  <si>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</si>
  <si>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</si>
  <si>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</si>
  <si>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</si>
  <si>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</si>
  <si>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</si>
  <si>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</si>
  <si>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</si>
  <si>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</si>
  <si>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</si>
  <si>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</si>
  <si>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</si>
  <si>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</si>
  <si>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</si>
  <si>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</si>
  <si>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</si>
  <si>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</si>
  <si>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</si>
  <si>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</si>
  <si>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</si>
  <si>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</si>
  <si>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</si>
  <si>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</si>
  <si>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</si>
  <si>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</si>
  <si>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</si>
  <si>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</si>
  <si>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</si>
  <si>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</si>
  <si>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</si>
  <si>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</si>
  <si>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</si>
  <si>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</si>
  <si>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</si>
  <si>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</si>
  <si>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</si>
  <si>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</si>
  <si>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</si>
  <si>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</si>
  <si>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</si>
  <si>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</si>
  <si>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</si>
  <si>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</si>
  <si>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</si>
  <si>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</si>
  <si>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</si>
  <si>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</si>
  <si>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</si>
  <si>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</si>
  <si>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</si>
  <si>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</si>
  <si>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</si>
  <si>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</si>
  <si>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</si>
  <si>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</si>
  <si>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</si>
  <si>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</si>
  <si>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</si>
  <si>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</si>
  <si>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</si>
  <si>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</si>
  <si>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</si>
  <si>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</si>
  <si>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</si>
  <si>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</si>
  <si>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</si>
  <si>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</si>
  <si>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</si>
  <si>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</si>
  <si>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</si>
  <si>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</si>
  <si>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</si>
  <si>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</si>
  <si>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</si>
  <si>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</si>
  <si>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</si>
  <si>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</si>
  <si>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</si>
  <si>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</si>
  <si>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</si>
  <si>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</si>
  <si>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</si>
  <si>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</si>
  <si>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</si>
  <si>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</si>
  <si>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</si>
  <si>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</si>
  <si>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</si>
  <si>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</si>
  <si>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</si>
  <si>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</si>
  <si>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</si>
  <si>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</si>
  <si>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</si>
  <si>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</si>
  <si>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</si>
  <si>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</si>
  <si>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</si>
  <si>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</si>
  <si>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</si>
  <si>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</si>
  <si>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</si>
  <si>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</si>
  <si>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</si>
  <si>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</si>
  <si>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</si>
  <si>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</si>
  <si>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</si>
  <si>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</si>
  <si>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</si>
  <si>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</si>
  <si>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</si>
  <si>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</si>
  <si>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</si>
  <si>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</si>
  <si>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</si>
  <si>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</si>
  <si>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</si>
  <si>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</si>
  <si>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</si>
  <si>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</si>
  <si>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</si>
  <si>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</si>
  <si>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</si>
  <si>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</si>
  <si>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</si>
  <si>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</si>
  <si>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</si>
  <si>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</si>
  <si>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</si>
  <si>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</si>
  <si>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</si>
  <si>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</si>
  <si>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</si>
  <si>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</si>
  <si>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</si>
  <si>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</si>
  <si>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</si>
  <si>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</si>
  <si>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</si>
  <si>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</si>
  <si>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</si>
  <si>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</si>
  <si>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</si>
  <si>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</si>
  <si>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</si>
  <si>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</si>
  <si>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</si>
  <si>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</si>
  <si>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</si>
  <si>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</si>
  <si>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</si>
  <si>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</si>
  <si>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</si>
  <si>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</si>
  <si>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</si>
  <si>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</si>
  <si>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</si>
  <si>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</si>
  <si>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</si>
  <si>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</si>
  <si>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</si>
  <si>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</si>
  <si>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</si>
  <si>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</si>
  <si>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</si>
  <si>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</si>
  <si>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</si>
  <si>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</si>
  <si>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</si>
  <si>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</si>
  <si>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</si>
  <si>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</si>
  <si>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</si>
  <si>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</si>
  <si>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</si>
  <si>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</si>
  <si>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</si>
  <si>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</si>
  <si>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</si>
  <si>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</si>
  <si>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</si>
  <si>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</si>
  <si>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</si>
  <si>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</si>
  <si>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</si>
  <si>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</si>
  <si>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</si>
  <si>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</si>
  <si>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</si>
  <si>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</si>
  <si>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</si>
  <si>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</si>
  <si>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</si>
  <si>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</si>
  <si>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</si>
  <si>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</si>
  <si>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</si>
  <si>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</si>
  <si>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</si>
  <si>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</si>
  <si>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</si>
  <si>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</si>
  <si>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</si>
  <si>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</si>
  <si>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</si>
  <si>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</si>
  <si>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</si>
  <si>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</si>
  <si>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</si>
  <si>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</si>
  <si>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</si>
  <si>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</si>
  <si>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</si>
  <si>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</si>
  <si>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</si>
  <si>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</si>
  <si>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</si>
  <si>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</si>
  <si>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</si>
  <si>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</si>
  <si>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</si>
  <si>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</si>
  <si>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</si>
  <si>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</si>
  <si>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</si>
  <si>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</si>
  <si>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</si>
  <si>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</si>
  <si>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</si>
  <si>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</si>
  <si>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</si>
  <si>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</si>
  <si>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</si>
  <si>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</si>
  <si>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</si>
  <si>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</si>
  <si>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</si>
  <si>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</si>
  <si>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</si>
  <si>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</si>
  <si>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</si>
  <si>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</si>
  <si>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</si>
  <si>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</si>
  <si>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</si>
  <si>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</si>
  <si>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</si>
  <si>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</si>
  <si>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</si>
  <si>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</si>
  <si>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</si>
  <si>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</si>
  <si>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</si>
  <si>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</si>
  <si>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</si>
  <si>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</si>
  <si>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</si>
  <si>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</si>
  <si>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</si>
  <si>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</si>
  <si>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</si>
  <si>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</si>
  <si>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</si>
  <si>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</si>
  <si>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</si>
  <si>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</si>
  <si>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</si>
  <si>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</si>
  <si>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</si>
  <si>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</si>
  <si>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</si>
  <si>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</si>
  <si>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</si>
  <si>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</si>
  <si>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</si>
  <si>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</si>
  <si>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</si>
  <si>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</si>
  <si>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</si>
  <si>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</si>
  <si>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</si>
  <si>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</si>
  <si>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</si>
  <si>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</si>
  <si>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</si>
  <si>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</si>
  <si>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</si>
  <si>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</si>
  <si>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</si>
  <si>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</si>
  <si>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</si>
  <si>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</si>
  <si>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</si>
  <si>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</si>
  <si>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</si>
  <si>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</si>
  <si>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</si>
  <si>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</si>
  <si>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</si>
  <si>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</si>
  <si>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</si>
  <si>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</si>
  <si>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</si>
  <si>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</si>
  <si>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</si>
  <si>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</si>
  <si>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</si>
  <si>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</si>
  <si>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</si>
  <si>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</si>
  <si>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</si>
  <si>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</si>
  <si>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</si>
  <si>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</si>
  <si>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</si>
  <si>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</si>
  <si>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</si>
  <si>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</si>
  <si>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</si>
  <si>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</si>
  <si>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</si>
  <si>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</si>
  <si>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</si>
  <si>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</si>
  <si>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</si>
  <si>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</si>
  <si>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</si>
  <si>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</si>
  <si>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</si>
  <si>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</si>
  <si>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</si>
  <si>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</si>
  <si>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</si>
  <si>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</si>
  <si>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</si>
  <si>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</si>
  <si>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</si>
  <si>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</si>
  <si>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</si>
  <si>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</si>
  <si>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</si>
  <si>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</si>
  <si>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</si>
  <si>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</si>
  <si>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</si>
  <si>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</si>
  <si>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</si>
  <si>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</si>
  <si>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</si>
  <si>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</si>
  <si>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</si>
  <si>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</si>
  <si>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</si>
  <si>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</si>
  <si>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</si>
  <si>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</si>
  <si>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</si>
  <si>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</si>
  <si>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</si>
  <si>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</si>
  <si>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</si>
  <si>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</si>
  <si>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</si>
  <si>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</si>
  <si>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</si>
  <si>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</si>
  <si>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</si>
  <si>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</si>
  <si>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</si>
  <si>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</si>
  <si>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</si>
  <si>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</si>
  <si>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</si>
  <si>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</si>
  <si>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</si>
  <si>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</si>
  <si>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</si>
  <si>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</si>
  <si>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</si>
  <si>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</si>
  <si>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</si>
  <si>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</si>
  <si>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</si>
  <si>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</si>
  <si>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</si>
  <si>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</si>
  <si>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</si>
  <si>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</si>
  <si>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</si>
  <si>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</si>
  <si>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</si>
  <si>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</si>
  <si>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</si>
  <si>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</si>
  <si>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</si>
  <si>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</si>
  <si>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</si>
  <si>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</si>
  <si>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</si>
  <si>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</si>
  <si>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</si>
  <si>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</si>
  <si>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</si>
  <si>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</si>
  <si>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</si>
  <si>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</si>
  <si>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</si>
  <si>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</si>
  <si>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</si>
  <si>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</si>
  <si>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</si>
  <si>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</si>
  <si>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</si>
  <si>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</si>
  <si>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</si>
  <si>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</si>
  <si>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</si>
  <si>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</si>
  <si>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</si>
  <si>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</si>
  <si>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</si>
  <si>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</si>
  <si>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</si>
  <si>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</si>
  <si>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</si>
  <si>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</si>
  <si>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</si>
  <si>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</si>
  <si>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</si>
  <si>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</si>
  <si>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</si>
  <si>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</si>
  <si>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</si>
  <si>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</si>
  <si>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</si>
  <si>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</si>
  <si>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</si>
  <si>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</si>
  <si>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</si>
  <si>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</si>
  <si>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</si>
  <si>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</si>
  <si>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</si>
  <si>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</si>
  <si>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</si>
  <si>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</si>
  <si>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</si>
  <si>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</si>
  <si>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</si>
  <si>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</si>
  <si>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</si>
  <si>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</si>
  <si>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</si>
  <si>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</si>
  <si>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</si>
  <si>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</si>
  <si>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</si>
  <si>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</si>
  <si>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</si>
  <si>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</si>
  <si>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</si>
  <si>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</si>
  <si>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</si>
  <si>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</si>
  <si>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</si>
  <si>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</si>
  <si>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</si>
  <si>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</si>
  <si>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</si>
  <si>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</si>
  <si>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</si>
  <si>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</si>
  <si>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</si>
  <si>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</si>
  <si>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</si>
  <si>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</si>
  <si>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</si>
  <si>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</si>
  <si>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</si>
  <si>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</si>
  <si>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</si>
  <si>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</si>
  <si>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</si>
  <si>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</si>
  <si>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</si>
  <si>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</si>
  <si>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</si>
  <si>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</si>
  <si>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</si>
  <si>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</si>
  <si>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</si>
  <si>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</si>
  <si>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</si>
  <si>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</si>
  <si>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</si>
  <si>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</si>
  <si>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</si>
  <si>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</si>
  <si>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</si>
  <si>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</si>
  <si>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</si>
  <si>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</si>
  <si>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</si>
  <si>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</si>
  <si>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</si>
  <si>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</si>
  <si>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</si>
  <si>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</si>
  <si>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</si>
  <si>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</si>
  <si>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</si>
  <si>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</si>
  <si>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</si>
  <si>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</si>
  <si>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</si>
  <si>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</si>
  <si>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</si>
  <si>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</si>
  <si>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</si>
  <si>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</si>
  <si>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</si>
  <si>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</si>
  <si>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</si>
  <si>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</si>
  <si>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</si>
  <si>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</si>
  <si>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</si>
  <si>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</si>
  <si>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</si>
  <si>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</si>
  <si>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</si>
  <si>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</si>
  <si>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</si>
  <si>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</si>
  <si>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</si>
  <si>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</si>
  <si>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</si>
  <si>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</si>
  <si>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</si>
  <si>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</si>
  <si>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</si>
  <si>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</si>
  <si>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</si>
  <si>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</si>
  <si>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</si>
  <si>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</si>
  <si>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</si>
  <si>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</si>
  <si>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</si>
  <si>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</si>
  <si>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</si>
  <si>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</si>
  <si>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</si>
  <si>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</si>
  <si>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</si>
  <si>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</si>
  <si>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</si>
  <si>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</si>
  <si>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</si>
  <si>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</si>
  <si>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</si>
  <si>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</si>
  <si>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</si>
  <si>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</si>
  <si>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</si>
  <si>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</si>
  <si>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</si>
  <si>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</si>
  <si>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</si>
  <si>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</si>
  <si>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</si>
  <si>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</si>
  <si>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</si>
  <si>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</si>
  <si>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</si>
  <si>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</si>
  <si>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</si>
  <si>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</si>
  <si>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</si>
  <si>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</si>
  <si>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</si>
  <si>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</si>
  <si>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</si>
  <si>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</si>
  <si>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</si>
  <si>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</si>
  <si>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</si>
  <si>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</si>
  <si>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</si>
  <si>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</si>
  <si>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</si>
  <si>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</si>
  <si>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</si>
  <si>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</si>
  <si>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</si>
  <si>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</si>
  <si>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</si>
  <si>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</si>
  <si>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</si>
  <si>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</si>
  <si>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</si>
  <si>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</si>
  <si>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</si>
  <si>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</si>
  <si>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</si>
  <si>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</si>
  <si>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</si>
  <si>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</si>
  <si>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</si>
  <si>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</si>
  <si>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</si>
  <si>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</si>
  <si>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</si>
  <si>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</si>
  <si>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</si>
  <si>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</si>
  <si>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</si>
  <si>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</si>
  <si>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</si>
  <si>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</si>
  <si>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</si>
  <si>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</si>
  <si>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</si>
  <si>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</si>
  <si>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</si>
  <si>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</si>
  <si>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</si>
  <si>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</si>
  <si>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</si>
  <si>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</si>
  <si>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</si>
  <si>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</si>
  <si>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</si>
  <si>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</si>
  <si>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</si>
  <si>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</si>
  <si>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</si>
  <si>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</si>
  <si>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</si>
  <si>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</si>
  <si>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</si>
  <si>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</si>
  <si>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</si>
  <si>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</si>
  <si>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</si>
  <si>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</si>
  <si>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</si>
  <si>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</si>
  <si>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</si>
  <si>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</si>
  <si>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</si>
  <si>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</si>
  <si>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</si>
  <si>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</si>
  <si>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</si>
  <si>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</si>
  <si>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</si>
  <si>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</si>
  <si>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</si>
  <si>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</si>
  <si>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</si>
  <si>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</si>
  <si>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</si>
  <si>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</si>
  <si>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</si>
  <si>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</si>
  <si>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</si>
  <si>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</si>
  <si>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</si>
  <si>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</si>
  <si>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</si>
  <si>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</si>
  <si>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</si>
  <si>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</si>
  <si>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</si>
  <si>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</si>
  <si>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</si>
  <si>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</si>
  <si>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</si>
  <si>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</si>
  <si>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</si>
  <si>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</si>
  <si>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</si>
  <si>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</si>
  <si>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</si>
  <si>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</si>
  <si>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</si>
  <si>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</si>
  <si>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</si>
  <si>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</si>
  <si>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</si>
  <si>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</si>
  <si>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</si>
  <si>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</si>
  <si>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</si>
  <si>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</si>
  <si>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</si>
  <si>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</si>
  <si>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</si>
  <si>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</si>
  <si>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</si>
  <si>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</si>
  <si>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</si>
  <si>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</si>
  <si>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</si>
  <si>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</si>
  <si>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</si>
  <si>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</si>
  <si>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</si>
  <si>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</si>
  <si>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</si>
  <si>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</si>
  <si>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</si>
  <si>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</si>
  <si>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</si>
  <si>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</si>
  <si>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</si>
  <si>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</si>
  <si>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</si>
  <si>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</si>
  <si>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</si>
  <si>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</si>
  <si>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</si>
  <si>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</si>
  <si>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</si>
  <si>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</si>
  <si>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</si>
  <si>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</si>
  <si>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</si>
  <si>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</si>
  <si>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</si>
  <si>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</si>
  <si>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</si>
  <si>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</si>
  <si>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</si>
  <si>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</si>
  <si>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</si>
  <si>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</si>
  <si>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</si>
  <si>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</si>
  <si>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</si>
  <si>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</si>
  <si>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</si>
  <si>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</si>
  <si>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</si>
  <si>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</si>
  <si>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</si>
  <si>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</si>
  <si>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</si>
  <si>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</si>
  <si>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</si>
  <si>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</si>
  <si>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</si>
  <si>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</si>
  <si>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</si>
  <si>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</si>
  <si>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</si>
  <si>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</si>
  <si>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</si>
  <si>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</si>
  <si>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</si>
  <si>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</si>
  <si>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</si>
  <si>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</si>
  <si>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</si>
  <si>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</si>
  <si>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</si>
  <si>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</si>
  <si>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</si>
  <si>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</si>
  <si>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</si>
  <si>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</si>
  <si>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</si>
  <si>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</si>
  <si>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</si>
  <si>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</si>
  <si>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</si>
  <si>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</si>
  <si>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</si>
  <si>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</si>
  <si>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</si>
  <si>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</si>
  <si>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</si>
  <si>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</si>
  <si>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</si>
  <si>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</si>
  <si>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</si>
  <si>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</si>
  <si>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</si>
  <si>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</si>
  <si>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</si>
  <si>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</si>
  <si>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</si>
  <si>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</si>
  <si>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</si>
  <si>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</si>
  <si>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</si>
  <si>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</si>
  <si>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</si>
  <si>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</si>
  <si>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</si>
  <si>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</si>
  <si>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</si>
  <si>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</si>
  <si>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</si>
  <si>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</si>
  <si>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</si>
  <si>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</si>
  <si>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</si>
  <si>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</si>
  <si>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</si>
  <si>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</si>
  <si>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</si>
  <si>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</si>
  <si>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</si>
  <si>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</si>
  <si>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</si>
  <si>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</si>
  <si>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</si>
  <si>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</si>
  <si>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</si>
  <si>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</si>
  <si>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</si>
  <si>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</si>
  <si>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</si>
  <si>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</si>
  <si>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</si>
  <si>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</si>
  <si>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</si>
  <si>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</si>
  <si>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</si>
  <si>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</si>
  <si>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</si>
  <si>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</si>
  <si>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</si>
  <si>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</si>
  <si>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</si>
  <si>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</si>
  <si>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</si>
  <si>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</si>
  <si>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</si>
  <si>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</si>
  <si>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</si>
  <si>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</si>
  <si>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</si>
  <si>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</si>
  <si>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</si>
  <si>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</si>
  <si>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</si>
  <si>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</si>
  <si>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</si>
  <si>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</si>
  <si>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</si>
  <si>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</si>
  <si>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</si>
  <si>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</si>
  <si>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</si>
  <si>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</si>
  <si>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</si>
  <si>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</si>
  <si>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</si>
  <si>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</si>
  <si>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</si>
  <si>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</si>
  <si>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</si>
  <si>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</si>
  <si>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</si>
  <si>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</si>
  <si>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</si>
  <si>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</si>
  <si>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</si>
  <si>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</si>
  <si>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</si>
  <si>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</si>
  <si>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</si>
  <si>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</si>
  <si>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</si>
  <si>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</si>
  <si>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</si>
  <si>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</si>
  <si>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</si>
  <si>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</si>
  <si>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</si>
  <si>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</si>
  <si>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</si>
  <si>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</si>
  <si>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</si>
  <si>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</si>
  <si>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</si>
  <si>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</si>
  <si>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</si>
  <si>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</si>
  <si>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</si>
  <si>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</si>
  <si>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</si>
  <si>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</si>
  <si>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</si>
  <si>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</si>
  <si>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</si>
  <si>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</si>
  <si>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</si>
  <si>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</si>
  <si>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</si>
  <si>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</si>
  <si>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</si>
  <si>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</si>
  <si>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</si>
  <si>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</si>
  <si>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</si>
  <si>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</si>
  <si>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</si>
  <si>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</si>
  <si>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</si>
  <si>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</si>
  <si>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</si>
  <si>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</si>
  <si>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</si>
  <si>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</si>
  <si>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</si>
  <si>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</si>
  <si>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</si>
  <si>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</si>
  <si>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</si>
  <si>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</si>
  <si>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</si>
  <si>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</si>
  <si>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</si>
  <si>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</si>
  <si>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</si>
  <si>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</si>
  <si>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</si>
  <si>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</si>
  <si>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</si>
  <si>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</si>
  <si>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</si>
  <si>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</si>
  <si>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</si>
  <si>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</si>
  <si>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</si>
  <si>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</si>
  <si>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</si>
  <si>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</si>
  <si>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</si>
  <si>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</si>
  <si>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</si>
  <si>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</si>
  <si>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</si>
  <si>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</si>
  <si>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</si>
  <si>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</si>
  <si>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</si>
  <si>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</si>
  <si>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</si>
  <si>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</si>
  <si>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</si>
  <si>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</si>
  <si>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</si>
  <si>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</si>
  <si>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</si>
  <si>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</si>
  <si>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</si>
  <si>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</si>
  <si>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</si>
  <si>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</si>
  <si>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</si>
  <si>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</si>
  <si>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</si>
  <si>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</si>
  <si>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</si>
  <si>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</si>
  <si>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</si>
  <si>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</si>
  <si>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</si>
  <si>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</si>
  <si>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</si>
  <si>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</si>
  <si>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</si>
  <si>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</si>
  <si>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</si>
  <si>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</si>
  <si>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</si>
  <si>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</si>
  <si>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</si>
  <si>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</si>
  <si>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</si>
  <si>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</si>
  <si>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</si>
  <si>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</si>
  <si>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</si>
  <si>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</si>
  <si>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</si>
  <si>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</si>
  <si>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</si>
  <si>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</si>
  <si>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</si>
  <si>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</si>
  <si>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</si>
  <si>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</si>
  <si>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</si>
  <si>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</si>
  <si>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</si>
  <si>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</si>
  <si>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</si>
  <si>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</si>
  <si>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</si>
  <si>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</si>
  <si>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</si>
  <si>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</si>
  <si>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</si>
  <si>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</si>
  <si>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</si>
  <si>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</si>
  <si>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</si>
  <si>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</si>
  <si>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</si>
  <si>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</si>
  <si>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</si>
  <si>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</si>
  <si>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</si>
  <si>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</si>
  <si>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</si>
  <si>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</si>
  <si>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</si>
  <si>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</si>
  <si>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</si>
  <si>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</si>
  <si>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</si>
  <si>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</si>
  <si>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</si>
  <si>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</si>
  <si>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</si>
  <si>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</si>
  <si>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</si>
  <si>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</si>
  <si>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</si>
  <si>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</si>
  <si>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</si>
  <si>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</si>
  <si>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</si>
  <si>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</si>
  <si>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</si>
  <si>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</si>
  <si>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</si>
  <si>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</si>
  <si>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</si>
  <si>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</si>
  <si>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</si>
  <si>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</si>
  <si>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</si>
  <si>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</si>
  <si>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</si>
  <si>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</si>
  <si>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</si>
  <si>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</si>
  <si>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</si>
  <si>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</si>
  <si>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</si>
  <si>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</si>
  <si>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</si>
  <si>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</si>
  <si>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</si>
  <si>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</si>
  <si>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</si>
  <si>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</si>
  <si>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</si>
  <si>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</si>
  <si>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</si>
  <si>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</si>
  <si>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</si>
  <si>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</si>
  <si>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</si>
  <si>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</si>
  <si>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</si>
  <si>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</si>
  <si>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</si>
  <si>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</si>
  <si>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</si>
  <si>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</si>
  <si>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</si>
  <si>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</si>
  <si>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</si>
  <si>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</si>
  <si>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</si>
  <si>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</si>
  <si>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</si>
  <si>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</si>
  <si>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</si>
  <si>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</si>
  <si>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</si>
  <si>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</si>
  <si>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</si>
  <si>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</si>
  <si>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</si>
  <si>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</si>
  <si>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</si>
  <si>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</si>
  <si>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</si>
  <si>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</si>
  <si>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</si>
  <si>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</si>
  <si>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</si>
  <si>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</si>
  <si>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</si>
  <si>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</si>
  <si>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</si>
  <si>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</si>
  <si>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</si>
  <si>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</si>
  <si>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</si>
  <si>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</si>
  <si>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</si>
  <si>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</si>
  <si>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</si>
  <si>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</si>
  <si>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</si>
  <si>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</si>
  <si>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</si>
  <si>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</si>
  <si>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</si>
  <si>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</si>
  <si>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</si>
  <si>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</si>
  <si>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</si>
  <si>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</si>
  <si>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</si>
  <si>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</si>
  <si>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</si>
  <si>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</si>
  <si>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</si>
  <si>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</si>
  <si>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</si>
  <si>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</si>
  <si>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</si>
  <si>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</si>
  <si>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</si>
  <si>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</si>
  <si>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</si>
  <si>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</si>
  <si>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</si>
  <si>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</si>
  <si>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</si>
  <si>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</si>
  <si>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</si>
  <si>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</si>
  <si>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</si>
  <si>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</si>
  <si>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</si>
  <si>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</si>
  <si>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</si>
  <si>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</si>
  <si>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</si>
  <si>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</si>
  <si>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</si>
  <si>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</si>
  <si>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</si>
  <si>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</si>
  <si>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</si>
  <si>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</si>
  <si>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</si>
  <si>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</si>
  <si>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</si>
  <si>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</si>
  <si>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</si>
  <si>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</si>
  <si>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</si>
  <si>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</si>
  <si>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</si>
  <si>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</si>
  <si>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</si>
  <si>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</si>
  <si>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</si>
  <si>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</si>
  <si>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</si>
  <si>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</si>
  <si>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</si>
  <si>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</si>
  <si>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</si>
  <si>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</si>
  <si>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</si>
  <si>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</si>
  <si>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</si>
  <si>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</si>
  <si>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</si>
  <si>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</si>
  <si>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</si>
  <si>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</si>
  <si>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</si>
  <si>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</si>
  <si>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</si>
  <si>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</si>
  <si>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</si>
  <si>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</si>
  <si>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</si>
  <si>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</si>
  <si>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</si>
  <si>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</si>
  <si>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</si>
  <si>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</si>
  <si>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</si>
  <si>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</si>
  <si>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</si>
  <si>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</si>
  <si>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</si>
  <si>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</si>
  <si>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</si>
  <si>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</si>
  <si>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</si>
  <si>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</si>
  <si>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</si>
  <si>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</si>
  <si>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</si>
  <si>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</si>
  <si>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</si>
  <si>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</si>
  <si>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</si>
  <si>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</si>
  <si>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</si>
  <si>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</si>
  <si>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</si>
  <si>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</si>
  <si>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</si>
  <si>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</si>
  <si>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</si>
  <si>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</si>
  <si>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</si>
  <si>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</si>
  <si>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</si>
  <si>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</si>
  <si>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</si>
  <si>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</si>
  <si>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</si>
  <si>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</si>
  <si>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</si>
  <si>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</si>
  <si>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</si>
  <si>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</si>
  <si>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</si>
  <si>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</si>
  <si>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</si>
  <si>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</si>
  <si>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</si>
  <si>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</si>
  <si>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</si>
  <si>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</si>
  <si>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</si>
  <si>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</si>
  <si>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</si>
  <si>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</si>
  <si>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</si>
  <si>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</si>
  <si>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</si>
  <si>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</si>
  <si>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</si>
  <si>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</si>
  <si>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</si>
  <si>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</si>
  <si>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</si>
  <si>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</si>
  <si>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</si>
  <si>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</si>
  <si>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</si>
  <si>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</si>
  <si>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</si>
  <si>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</si>
  <si>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</si>
  <si>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</si>
  <si>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</si>
  <si>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</si>
  <si>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</si>
  <si>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</si>
  <si>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</si>
  <si>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</si>
  <si>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</si>
  <si>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</si>
  <si>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</si>
  <si>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</si>
  <si>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</si>
  <si>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</si>
  <si>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</si>
  <si>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</si>
  <si>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</si>
  <si>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</si>
  <si>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</si>
  <si>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</si>
  <si>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</si>
  <si>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</si>
  <si>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</si>
  <si>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</si>
  <si>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</si>
  <si>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</si>
  <si>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</si>
  <si>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</si>
  <si>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</si>
  <si>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</si>
  <si>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</si>
  <si>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</si>
  <si>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</si>
  <si>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</si>
  <si>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</si>
  <si>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</si>
  <si>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</si>
  <si>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</si>
  <si>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</si>
  <si>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</si>
  <si>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</si>
  <si>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</si>
  <si>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</si>
  <si>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</si>
  <si>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</si>
  <si>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</si>
  <si>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</si>
  <si>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</si>
  <si>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</si>
  <si>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</si>
  <si>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</si>
  <si>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</si>
  <si>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</si>
  <si>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</si>
  <si>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</si>
  <si>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</si>
  <si>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</si>
  <si>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</si>
  <si>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</si>
  <si>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</si>
  <si>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</si>
  <si>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</si>
  <si>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</si>
  <si>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</si>
  <si>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</si>
  <si>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</si>
  <si>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</si>
  <si>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</si>
  <si>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</si>
  <si>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</si>
  <si>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</si>
  <si>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</si>
  <si>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</si>
  <si>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</si>
  <si>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</si>
  <si>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</si>
  <si>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</si>
  <si>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</si>
  <si>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</si>
  <si>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</si>
  <si>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</si>
  <si>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</si>
  <si>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</si>
  <si>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</si>
  <si>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</si>
  <si>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</si>
  <si>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</si>
  <si>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</si>
  <si>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</si>
  <si>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</si>
  <si>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</si>
  <si>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</si>
  <si>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</si>
  <si>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</si>
  <si>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</si>
  <si>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</si>
  <si>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</si>
  <si>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</si>
  <si>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</si>
  <si>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</si>
  <si>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</si>
  <si>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</si>
  <si>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</si>
  <si>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</si>
  <si>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</si>
  <si>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</si>
  <si>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</si>
  <si>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</si>
  <si>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</si>
  <si>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</si>
  <si>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</si>
  <si>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</si>
  <si>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</si>
  <si>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</si>
  <si>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</si>
  <si>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</si>
  <si>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</si>
  <si>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</si>
  <si>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</si>
  <si>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</si>
  <si>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</si>
  <si>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</si>
  <si>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</si>
  <si>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</si>
  <si>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</si>
  <si>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</si>
  <si>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</si>
  <si>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</si>
  <si>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</si>
  <si>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</si>
  <si>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</si>
  <si>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</si>
  <si>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</si>
  <si>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</si>
  <si>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</si>
  <si>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</si>
  <si>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</si>
  <si>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</si>
  <si>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</si>
  <si>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</si>
  <si>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</si>
  <si>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</si>
  <si>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</si>
  <si>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</si>
  <si>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</si>
  <si>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</si>
  <si>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</si>
  <si>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</si>
  <si>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</si>
  <si>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</si>
  <si>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</si>
  <si>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</si>
  <si>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</si>
  <si>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</si>
  <si>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</si>
  <si>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</si>
  <si>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</si>
  <si>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</si>
  <si>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</si>
  <si>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</si>
  <si>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</si>
  <si>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</si>
  <si>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</si>
  <si>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</si>
  <si>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</si>
  <si>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</si>
  <si>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</si>
  <si>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</si>
  <si>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</si>
  <si>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</si>
  <si>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</si>
  <si>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</si>
  <si>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</si>
  <si>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</si>
  <si>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</si>
  <si>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</si>
  <si>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</si>
  <si>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</si>
  <si>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</si>
  <si>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</si>
  <si>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</si>
  <si>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</si>
  <si>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</si>
  <si>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</si>
  <si>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</si>
  <si>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</si>
  <si>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</si>
  <si>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</si>
  <si>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</si>
  <si>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</si>
  <si>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</si>
  <si>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</si>
  <si>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</si>
  <si>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</si>
  <si>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</si>
  <si>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</si>
  <si>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</si>
  <si>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</si>
  <si>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</si>
  <si>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</si>
  <si>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</si>
  <si>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</si>
  <si>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</si>
  <si>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</si>
  <si>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</si>
  <si>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</si>
  <si>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</si>
  <si>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</si>
  <si>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</si>
  <si>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</si>
  <si>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</si>
  <si>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</si>
  <si>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</si>
  <si>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</si>
  <si>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</si>
  <si>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</si>
  <si>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</si>
  <si>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</si>
  <si>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</si>
  <si>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</si>
  <si>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</si>
  <si>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</si>
  <si>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</si>
  <si>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</si>
  <si>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</si>
  <si>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</si>
  <si>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</si>
  <si>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</si>
  <si>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</si>
  <si>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</si>
  <si>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</si>
  <si>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</si>
  <si>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</si>
  <si>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</si>
  <si>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</si>
  <si>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</si>
  <si>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</si>
  <si>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</si>
  <si>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</si>
  <si>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</si>
  <si>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</si>
  <si>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</si>
  <si>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</si>
  <si>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</si>
  <si>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</si>
  <si>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</si>
  <si>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</si>
  <si>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</si>
  <si>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</si>
  <si>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</si>
  <si>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</si>
  <si>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</si>
  <si>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</si>
  <si>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</si>
  <si>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</si>
  <si>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</si>
  <si>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</si>
  <si>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</si>
  <si>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</si>
  <si>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</si>
  <si>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</si>
  <si>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</si>
  <si>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</si>
  <si>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</si>
  <si>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</si>
  <si>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</si>
  <si>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</si>
  <si>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</si>
  <si>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</si>
  <si>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</si>
  <si>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</si>
  <si>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</si>
  <si>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</si>
  <si>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</si>
  <si>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</si>
  <si>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</si>
  <si>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</si>
  <si>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</si>
  <si>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</si>
  <si>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</si>
  <si>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</si>
  <si>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</si>
  <si>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</si>
  <si>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</si>
  <si>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</si>
  <si>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</si>
  <si>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</si>
  <si>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</si>
  <si>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</si>
  <si>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</si>
  <si>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</si>
  <si>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</si>
  <si>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</si>
  <si>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</si>
  <si>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</si>
  <si>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</si>
  <si>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</si>
  <si>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</si>
  <si>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</si>
  <si>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</si>
  <si>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</si>
  <si>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</si>
  <si>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</si>
  <si>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</si>
  <si>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</si>
  <si>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</si>
  <si>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</si>
  <si>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</si>
  <si>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</si>
  <si>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</si>
  <si>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</si>
  <si>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</si>
  <si>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</si>
  <si>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</si>
  <si>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</si>
  <si>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</si>
  <si>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</si>
  <si>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</si>
  <si>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</si>
  <si>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</si>
  <si>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</si>
  <si>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</si>
  <si>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</si>
  <si>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</si>
  <si>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</si>
  <si>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</si>
  <si>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</si>
  <si>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</si>
  <si>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</si>
  <si>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</si>
  <si>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</si>
  <si>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</si>
  <si>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</si>
  <si>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</si>
  <si>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</si>
  <si>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</si>
  <si>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</si>
  <si>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</si>
  <si>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</si>
  <si>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</si>
  <si>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</si>
  <si>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</si>
  <si>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</si>
  <si>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</si>
  <si>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</si>
  <si>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</si>
  <si>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</si>
  <si>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</si>
  <si>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</si>
  <si>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</si>
  <si>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</si>
  <si>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</si>
  <si>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</si>
  <si>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</si>
  <si>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</si>
  <si>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</si>
  <si>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</si>
  <si>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</si>
  <si>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</si>
  <si>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</si>
  <si>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</si>
  <si>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</si>
  <si>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</si>
  <si>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</si>
  <si>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</si>
  <si>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</si>
  <si>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</si>
  <si>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</si>
  <si>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</si>
  <si>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</si>
  <si>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</si>
  <si>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</si>
  <si>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</si>
  <si>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</si>
  <si>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</si>
  <si>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</si>
  <si>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</si>
  <si>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</si>
  <si>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</si>
  <si>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</si>
  <si>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</si>
  <si>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</si>
  <si>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</si>
  <si>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</si>
  <si>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</si>
  <si>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</si>
  <si>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</si>
  <si>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</si>
  <si>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</si>
  <si>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</si>
  <si>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</si>
  <si>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</si>
  <si>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</si>
  <si>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</si>
  <si>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</si>
  <si>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</si>
  <si>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</si>
  <si>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</si>
  <si>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</si>
  <si>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</si>
  <si>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</si>
  <si>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</si>
  <si>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</si>
  <si>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</si>
  <si>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</si>
  <si>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</si>
  <si>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</si>
  <si>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</si>
  <si>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</si>
  <si>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</si>
  <si>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</si>
  <si>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</si>
  <si>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</si>
  <si>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</si>
  <si>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</si>
  <si>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</si>
  <si>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</si>
  <si>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</si>
  <si>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</si>
  <si>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</si>
  <si>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</si>
  <si>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</si>
  <si>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</si>
  <si>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</si>
  <si>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</si>
  <si>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</si>
  <si>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</si>
  <si>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</si>
  <si>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</si>
  <si>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</si>
  <si>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</si>
  <si>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</si>
  <si>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</si>
  <si>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</si>
  <si>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</si>
  <si>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</si>
  <si>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</si>
  <si>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</si>
  <si>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</si>
  <si>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</si>
  <si>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</si>
  <si>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</si>
  <si>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</si>
  <si>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</si>
  <si>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</si>
  <si>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</si>
  <si>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</si>
  <si>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</si>
  <si>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</si>
  <si>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</si>
  <si>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</si>
  <si>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</si>
  <si>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</si>
  <si>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</si>
  <si>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</si>
  <si>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</si>
  <si>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</si>
  <si>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</si>
  <si>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</si>
  <si>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</si>
  <si>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</si>
  <si>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</si>
  <si>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</si>
  <si>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</si>
  <si>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</si>
  <si>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</si>
  <si>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</si>
  <si>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</si>
  <si>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</si>
  <si>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</si>
  <si>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</si>
  <si>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</si>
  <si>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</si>
  <si>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</si>
  <si>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</si>
  <si>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</si>
  <si>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</si>
  <si>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</si>
  <si>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</si>
  <si>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</si>
  <si>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</si>
  <si>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</si>
  <si>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</si>
  <si>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</si>
  <si>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</si>
  <si>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</si>
  <si>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</si>
  <si>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</si>
  <si>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</si>
  <si>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</si>
  <si>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</si>
  <si>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</si>
  <si>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</si>
  <si>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</si>
  <si>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</si>
  <si>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</si>
  <si>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</si>
  <si>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</si>
  <si>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</si>
  <si>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</si>
  <si>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</si>
  <si>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</si>
  <si>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</si>
  <si>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</si>
  <si>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</si>
  <si>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</si>
  <si>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</si>
  <si>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</si>
  <si>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</si>
  <si>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</si>
  <si>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</si>
  <si>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</si>
  <si>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</si>
  <si>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</si>
  <si>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</si>
  <si>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</si>
  <si>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</si>
  <si>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</si>
  <si>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</si>
  <si>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</si>
  <si>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</si>
  <si>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</si>
  <si>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</si>
  <si>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</si>
  <si>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</si>
  <si>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</si>
  <si>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</si>
  <si>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</si>
  <si>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</si>
  <si>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</si>
  <si>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</si>
  <si>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</si>
  <si>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</si>
  <si>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</si>
  <si>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</si>
  <si>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</si>
  <si>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</si>
  <si>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</si>
  <si>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</si>
  <si>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</si>
  <si>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</si>
  <si>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</si>
  <si>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</si>
  <si>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</si>
  <si>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</si>
  <si>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</si>
  <si>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</si>
  <si>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</si>
  <si>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</si>
  <si>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</si>
  <si>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</si>
  <si>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</si>
  <si>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</si>
  <si>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</si>
  <si>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</si>
  <si>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</si>
  <si>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</si>
  <si>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</si>
  <si>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</si>
  <si>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</si>
  <si>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</si>
  <si>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</si>
  <si>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</si>
  <si>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</si>
  <si>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</si>
  <si>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</si>
  <si>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</si>
  <si>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</si>
  <si>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</si>
  <si>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</si>
  <si>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</si>
  <si>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</si>
  <si>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</si>
  <si>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</si>
  <si>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</si>
  <si>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</si>
  <si>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</si>
  <si>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</si>
  <si>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</si>
  <si>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</si>
  <si>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</si>
  <si>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</si>
  <si>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</si>
  <si>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</si>
  <si>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</si>
  <si>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</si>
  <si>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</si>
  <si>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</si>
  <si>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</si>
  <si>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</si>
  <si>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</si>
  <si>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</si>
  <si>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</si>
  <si>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</si>
  <si>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</si>
  <si>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</si>
  <si>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</si>
  <si>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</si>
  <si>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</si>
  <si>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</si>
  <si>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</si>
  <si>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</si>
  <si>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</si>
  <si>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</si>
  <si>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</si>
  <si>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</si>
  <si>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</si>
  <si>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</si>
  <si>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</si>
  <si>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</si>
  <si>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</si>
  <si>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</si>
  <si>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</si>
  <si>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</si>
  <si>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</si>
  <si>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</si>
  <si>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</si>
  <si>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</si>
  <si>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</si>
  <si>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</si>
  <si>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</si>
  <si>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</si>
  <si>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</si>
  <si>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</si>
  <si>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</si>
  <si>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</si>
  <si>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</si>
  <si>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</si>
  <si>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</si>
  <si>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</si>
  <si>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</si>
  <si>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</si>
  <si>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</si>
  <si>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</si>
  <si>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</si>
  <si>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</si>
  <si>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</si>
  <si>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</si>
  <si>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</si>
  <si>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</si>
  <si>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</si>
  <si>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</si>
  <si>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</si>
  <si>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</si>
  <si>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</si>
  <si>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</si>
  <si>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</si>
  <si>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</si>
  <si>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</si>
  <si>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</si>
  <si>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</si>
  <si>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</si>
  <si>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</si>
  <si>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</si>
  <si>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</si>
  <si>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</si>
  <si>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</si>
  <si>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</si>
  <si>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</si>
  <si>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</si>
  <si>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</si>
  <si>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</si>
  <si>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</si>
  <si>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</si>
  <si>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</si>
  <si>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</si>
  <si>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</si>
  <si>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</si>
  <si>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</si>
  <si>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</si>
  <si>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</si>
  <si>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</si>
  <si>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</si>
  <si>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</si>
  <si>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</si>
  <si>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</si>
  <si>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</si>
  <si>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</si>
  <si>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</si>
  <si>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</si>
  <si>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</si>
  <si>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</si>
  <si>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</si>
  <si>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</si>
  <si>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</si>
  <si>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</si>
  <si>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</si>
  <si>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</si>
  <si>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</si>
  <si>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</si>
  <si>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</si>
  <si>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</si>
  <si>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</si>
  <si>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</si>
  <si>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</si>
  <si>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</si>
  <si>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</si>
  <si>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</si>
  <si>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</si>
  <si>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</si>
  <si>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</si>
  <si>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</si>
  <si>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</si>
  <si>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</si>
  <si>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</si>
  <si>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</si>
  <si>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</si>
  <si>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</si>
  <si>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</si>
  <si>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</si>
  <si>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</si>
  <si>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</si>
  <si>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</si>
  <si>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</si>
  <si>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</si>
  <si>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</si>
  <si>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</si>
  <si>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</si>
  <si>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</si>
  <si>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</si>
  <si>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</si>
  <si>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</si>
  <si>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</si>
  <si>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</si>
  <si>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</si>
  <si>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</si>
  <si>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</si>
  <si>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</si>
  <si>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</si>
  <si>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</si>
  <si>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</si>
  <si>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</si>
  <si>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</si>
  <si>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</si>
  <si>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</si>
  <si>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</si>
  <si>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</si>
  <si>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</si>
  <si>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</si>
  <si>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</si>
  <si>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</si>
  <si>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</si>
  <si>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</si>
  <si>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</si>
  <si>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</si>
  <si>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</si>
  <si>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</si>
  <si>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</si>
  <si>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</si>
  <si>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</si>
  <si>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</si>
  <si>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</si>
  <si>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</si>
  <si>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</si>
  <si>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</si>
  <si>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</si>
  <si>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</si>
  <si>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</si>
  <si>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</si>
  <si>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</si>
  <si>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</si>
  <si>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</si>
  <si>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</si>
  <si>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</si>
  <si>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</si>
  <si>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</si>
  <si>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</si>
  <si>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</si>
  <si>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</si>
  <si>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</si>
  <si>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</si>
  <si>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</si>
  <si>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</si>
  <si>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</si>
  <si>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</si>
  <si>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</si>
  <si>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</si>
  <si>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</si>
  <si>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</si>
  <si>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</si>
  <si>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</si>
  <si>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</si>
  <si>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</si>
  <si>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</si>
  <si>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</si>
  <si>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</si>
  <si>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</si>
  <si>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</si>
  <si>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</si>
  <si>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</si>
  <si>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</si>
  <si>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</si>
  <si>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</si>
  <si>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</si>
  <si>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</si>
  <si>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</si>
  <si>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</si>
  <si>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</si>
  <si>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</si>
  <si>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</si>
  <si>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</si>
  <si>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</si>
  <si>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</si>
  <si>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</si>
  <si>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</si>
  <si>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</si>
  <si>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</si>
  <si>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</si>
  <si>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</si>
  <si>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</si>
  <si>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</si>
  <si>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</si>
  <si>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</si>
  <si>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</si>
  <si>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</si>
  <si>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</si>
  <si>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</si>
  <si>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</si>
  <si>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</si>
  <si>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</si>
  <si>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</si>
  <si>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</si>
  <si>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</si>
  <si>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</si>
  <si>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</si>
  <si>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</si>
  <si>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</si>
  <si>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</si>
  <si>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</si>
  <si>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</si>
  <si>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</si>
  <si>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</si>
  <si>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</si>
  <si>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</si>
  <si>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</si>
  <si>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</si>
  <si>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</si>
  <si>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</si>
  <si>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</si>
  <si>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</si>
  <si>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</si>
  <si>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</si>
  <si>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</si>
  <si>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</si>
  <si>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</si>
  <si>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</si>
  <si>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</si>
  <si>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</si>
  <si>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</si>
  <si>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</si>
  <si>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</si>
  <si>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</si>
  <si>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</si>
  <si>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</si>
  <si>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</si>
  <si>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</si>
  <si>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</si>
  <si>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</si>
  <si>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</si>
  <si>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</si>
  <si>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</si>
  <si>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</si>
  <si>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</si>
  <si>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</si>
  <si>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</si>
  <si>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</si>
  <si>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</si>
  <si>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</si>
  <si>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</si>
  <si>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</si>
  <si>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</si>
  <si>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</si>
  <si>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</si>
  <si>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</si>
  <si>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</si>
  <si>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</si>
  <si>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</si>
  <si>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</si>
  <si>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</si>
  <si>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</si>
  <si>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</si>
  <si>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</si>
  <si>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</si>
  <si>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</si>
  <si>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</si>
  <si>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</si>
  <si>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</si>
  <si>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</si>
  <si>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</si>
  <si>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</si>
  <si>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</si>
  <si>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</si>
  <si>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</si>
  <si>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</si>
  <si>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</si>
  <si>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</si>
  <si>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</si>
  <si>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</si>
  <si>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</si>
  <si>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</si>
  <si>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</si>
  <si>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</si>
  <si>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</si>
  <si>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</si>
  <si>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</si>
  <si>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</si>
  <si>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</si>
  <si>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</si>
  <si>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</si>
  <si>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</si>
  <si>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</si>
  <si>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</si>
  <si>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</si>
  <si>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</si>
  <si>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</si>
  <si>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</si>
  <si>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</si>
  <si>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</si>
  <si>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</si>
  <si>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</si>
  <si>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</si>
  <si>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</si>
  <si>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</si>
  <si>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</si>
  <si>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</si>
  <si>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</si>
  <si>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</si>
  <si>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</si>
  <si>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</si>
  <si>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</si>
  <si>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</si>
  <si>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</si>
  <si>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</si>
  <si>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</si>
  <si>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</si>
  <si>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</si>
  <si>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</si>
  <si>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</si>
  <si>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</si>
  <si>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</si>
  <si>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</si>
  <si>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</si>
  <si>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</si>
  <si>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</si>
  <si>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</si>
  <si>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</si>
  <si>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</si>
  <si>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</si>
  <si>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</si>
  <si>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</si>
  <si>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</si>
  <si>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</si>
  <si>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</si>
  <si>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</si>
  <si>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</si>
  <si>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</si>
  <si>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</si>
  <si>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</si>
  <si>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</si>
  <si>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</si>
  <si>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</si>
  <si>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</si>
  <si>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</si>
  <si>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</si>
  <si>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</si>
  <si>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</si>
  <si>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</si>
  <si>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</si>
  <si>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</si>
  <si>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</si>
  <si>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</si>
  <si>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</si>
  <si>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</si>
  <si>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</si>
  <si>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</si>
  <si>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</si>
  <si>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</si>
  <si>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</si>
  <si>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</si>
  <si>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</si>
  <si>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</si>
  <si>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</si>
  <si>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</si>
  <si>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</si>
  <si>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</si>
  <si>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</si>
  <si>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</si>
  <si>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</si>
  <si>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</si>
  <si>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</si>
  <si>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</si>
  <si>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</si>
  <si>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</si>
  <si>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</si>
  <si>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</si>
  <si>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</si>
  <si>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</si>
  <si>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</si>
  <si>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</si>
  <si>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</si>
  <si>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</si>
  <si>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</si>
  <si>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</si>
  <si>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</si>
  <si>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</si>
  <si>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</si>
  <si>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</si>
  <si>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</si>
  <si>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</si>
  <si>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</si>
  <si>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</si>
  <si>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</si>
  <si>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</si>
  <si>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</si>
  <si>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</si>
  <si>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</si>
  <si>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</si>
  <si>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</si>
  <si>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</si>
  <si>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</si>
  <si>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</si>
  <si>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</si>
  <si>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</si>
  <si>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</si>
  <si>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</si>
  <si>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</si>
  <si>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</si>
  <si>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</si>
  <si>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</si>
  <si>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</si>
  <si>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</si>
  <si>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</si>
  <si>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</si>
  <si>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</si>
  <si>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</si>
  <si>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</si>
  <si>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</si>
  <si>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</si>
  <si>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</si>
  <si>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</si>
  <si>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</si>
  <si>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</si>
  <si>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</si>
  <si>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</si>
  <si>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</si>
  <si>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</si>
  <si>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</si>
  <si>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</si>
  <si>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</si>
  <si>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</si>
  <si>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</si>
  <si>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</si>
  <si>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</si>
  <si>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</si>
  <si>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</si>
  <si>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</si>
  <si>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</si>
  <si>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</si>
  <si>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</si>
  <si>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</si>
  <si>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</si>
  <si>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</si>
  <si>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</si>
  <si>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</si>
  <si>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</si>
  <si>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</si>
  <si>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</si>
  <si>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</si>
  <si>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</si>
  <si>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</si>
  <si>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</si>
  <si>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</si>
  <si>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</si>
  <si>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</si>
  <si>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</si>
  <si>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</si>
  <si>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</si>
  <si>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</si>
  <si>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</si>
  <si>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</si>
  <si>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</si>
  <si>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</si>
  <si>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</si>
  <si>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</si>
  <si>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</si>
  <si>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</si>
  <si>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</si>
  <si>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</si>
  <si>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</si>
  <si>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</si>
  <si>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</si>
  <si>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</si>
  <si>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</si>
  <si>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</si>
  <si>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</si>
  <si>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</si>
  <si>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</si>
  <si>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</si>
  <si>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</si>
  <si>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</si>
  <si>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</si>
  <si>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</si>
  <si>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</si>
  <si>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</si>
  <si>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</si>
  <si>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</si>
  <si>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</si>
  <si>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</si>
  <si>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</si>
  <si>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</si>
  <si>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</si>
  <si>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</si>
  <si>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</si>
  <si>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</si>
  <si>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</si>
  <si>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</si>
  <si>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</si>
  <si>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</si>
  <si>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</si>
  <si>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</si>
  <si>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</si>
  <si>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</si>
  <si>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</si>
  <si>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</si>
  <si>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</si>
  <si>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</si>
  <si>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</si>
  <si>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</si>
  <si>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</si>
  <si>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</si>
  <si>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</si>
  <si>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</si>
  <si>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</si>
  <si>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</si>
  <si>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</si>
  <si>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</si>
  <si>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</si>
  <si>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</si>
  <si>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</si>
  <si>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</si>
  <si>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</si>
  <si>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</si>
  <si>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</si>
  <si>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</si>
  <si>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</si>
  <si>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</si>
  <si>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</si>
  <si>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</si>
  <si>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</si>
  <si>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</si>
  <si>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</si>
  <si>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</si>
  <si>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</si>
  <si>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</si>
  <si>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</si>
  <si>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</si>
  <si>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</si>
  <si>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</si>
  <si>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</si>
  <si>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</si>
  <si>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</si>
  <si>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</si>
  <si>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</si>
  <si>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</si>
  <si>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</si>
  <si>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</si>
  <si>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</si>
  <si>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</si>
  <si>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</si>
  <si>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</si>
  <si>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</si>
  <si>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</si>
  <si>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</si>
  <si>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</si>
  <si>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</si>
  <si>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</si>
  <si>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</si>
  <si>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</si>
  <si>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</si>
  <si>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</si>
  <si>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</si>
  <si>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</si>
  <si>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</si>
  <si>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</si>
  <si>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</si>
  <si>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</si>
  <si>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</si>
  <si>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</si>
  <si>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</si>
  <si>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</si>
  <si>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</si>
  <si>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</si>
  <si>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</si>
  <si>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</si>
  <si>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</si>
  <si>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</si>
  <si>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</si>
  <si>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</si>
  <si>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</si>
  <si>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</si>
  <si>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</si>
  <si>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</si>
  <si>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</si>
  <si>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</si>
  <si>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</si>
  <si>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</si>
  <si>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</si>
  <si>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</si>
  <si>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</si>
  <si>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</si>
  <si>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</si>
  <si>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</si>
  <si>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</si>
  <si>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</si>
  <si>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</si>
  <si>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</si>
  <si>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</si>
  <si>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</si>
  <si>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</si>
  <si>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</si>
  <si>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</si>
  <si>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</si>
  <si>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</si>
  <si>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</si>
  <si>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</si>
  <si>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</si>
  <si>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</si>
  <si>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</si>
  <si>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</si>
  <si>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</si>
  <si>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</si>
  <si>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</si>
  <si>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</si>
  <si>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</si>
  <si>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</si>
  <si>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</si>
  <si>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</si>
  <si>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</si>
  <si>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</si>
  <si>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</si>
  <si>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</si>
  <si>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</si>
  <si>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</si>
  <si>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</si>
  <si>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</si>
  <si>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</si>
  <si>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</si>
  <si>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</si>
  <si>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</si>
  <si>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</si>
  <si>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</si>
  <si>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</si>
  <si>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</si>
  <si>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</si>
  <si>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</si>
  <si>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</si>
  <si>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</si>
  <si>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</si>
  <si>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</si>
  <si>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</si>
  <si>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</si>
  <si>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</si>
  <si>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</si>
  <si>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</si>
  <si>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</si>
  <si>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</si>
  <si>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</si>
  <si>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</si>
  <si>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</si>
  <si>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</si>
  <si>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</si>
  <si>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</si>
  <si>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</si>
  <si>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</si>
  <si>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</si>
  <si>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</si>
  <si>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</si>
  <si>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</si>
  <si>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</si>
  <si>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</si>
  <si>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</si>
  <si>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</si>
  <si>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</si>
  <si>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</si>
  <si>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</si>
  <si>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</si>
  <si>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</si>
  <si>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</si>
  <si>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</si>
  <si>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</si>
  <si>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</si>
  <si>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</si>
  <si>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</si>
  <si>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</si>
  <si>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</si>
  <si>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</si>
  <si>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</si>
  <si>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</si>
  <si>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</si>
  <si>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</si>
  <si>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</si>
  <si>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</si>
  <si>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</si>
  <si>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</si>
  <si>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</si>
  <si>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</si>
  <si>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</si>
  <si>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</si>
  <si>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</si>
  <si>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</si>
  <si>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</si>
  <si>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</si>
  <si>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</si>
  <si>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</si>
  <si>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</si>
  <si>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</si>
  <si>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</si>
  <si>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</si>
  <si>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</si>
  <si>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</si>
  <si>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</si>
  <si>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</si>
  <si>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</si>
  <si>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</si>
  <si>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</si>
  <si>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</si>
  <si>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</si>
  <si>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</si>
  <si>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</si>
  <si>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</si>
  <si>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</si>
  <si>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</si>
  <si>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</si>
  <si>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</si>
  <si>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</si>
  <si>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</si>
  <si>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</si>
  <si>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</si>
  <si>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</si>
  <si>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</si>
  <si>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</si>
  <si>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</si>
  <si>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</si>
  <si>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</si>
  <si>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</si>
  <si>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</si>
  <si>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</si>
  <si>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</si>
  <si>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</si>
  <si>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</si>
  <si>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</si>
  <si>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</si>
  <si>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</si>
  <si>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</si>
  <si>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</si>
  <si>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</si>
  <si>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</si>
  <si>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</si>
  <si>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</si>
  <si>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</si>
  <si>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</si>
  <si>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</si>
  <si>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</si>
  <si>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</si>
  <si>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</si>
  <si>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</si>
  <si>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</si>
  <si>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</si>
  <si>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</si>
  <si>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</si>
  <si>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</si>
  <si>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</si>
  <si>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</si>
  <si>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</si>
  <si>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</si>
  <si>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</si>
  <si>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</si>
  <si>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</si>
  <si>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</si>
  <si>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</si>
  <si>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</si>
  <si>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</si>
  <si>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</si>
  <si>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</si>
  <si>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</si>
  <si>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</si>
  <si>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</si>
  <si>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</si>
  <si>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</si>
  <si>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</si>
  <si>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</si>
  <si>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</si>
  <si>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</si>
  <si>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</si>
  <si>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</si>
  <si>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</si>
  <si>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</si>
  <si>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</si>
  <si>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</si>
  <si>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</si>
  <si>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</si>
  <si>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</si>
  <si>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</si>
  <si>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</si>
  <si>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</si>
  <si>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</si>
  <si>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</si>
  <si>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</si>
  <si>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</si>
  <si>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</si>
  <si>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</si>
  <si>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</si>
  <si>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</si>
  <si>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</si>
  <si>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</si>
  <si>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</si>
  <si>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</si>
  <si>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</si>
  <si>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</si>
  <si>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</si>
  <si>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</si>
  <si>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</si>
  <si>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</si>
  <si>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</si>
  <si>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</si>
  <si>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</si>
  <si>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</si>
  <si>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</si>
  <si>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</si>
  <si>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</si>
  <si>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</si>
  <si>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</si>
  <si>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</si>
  <si>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</si>
  <si>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</si>
  <si>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</si>
  <si>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</si>
  <si>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</si>
  <si>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</si>
  <si>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</si>
  <si>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</si>
  <si>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</si>
  <si>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</si>
  <si>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</si>
  <si>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</si>
  <si>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</si>
  <si>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</si>
  <si>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</si>
  <si>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</si>
  <si>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</si>
  <si>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</si>
  <si>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</si>
  <si>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</si>
  <si>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</si>
  <si>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</si>
  <si>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</si>
  <si>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</si>
  <si>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</si>
  <si>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</si>
  <si>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</si>
  <si>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</si>
  <si>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</si>
  <si>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</si>
  <si>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</si>
  <si>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</si>
  <si>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</si>
  <si>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</si>
  <si>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</si>
  <si>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</si>
  <si>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</si>
  <si>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</si>
  <si>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</si>
  <si>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</si>
  <si>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</si>
  <si>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</si>
  <si>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</si>
  <si>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</si>
  <si>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</si>
  <si>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</si>
  <si>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</si>
  <si>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</si>
  <si>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</si>
  <si>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</si>
  <si>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</si>
  <si>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</si>
  <si>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</si>
  <si>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</si>
  <si>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</si>
  <si>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</si>
  <si>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</si>
  <si>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</si>
  <si>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</si>
  <si>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</si>
  <si>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</si>
  <si>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</si>
  <si>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</si>
  <si>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</si>
  <si>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</si>
  <si>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</si>
  <si>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</si>
  <si>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</si>
  <si>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</si>
  <si>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</si>
  <si>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</si>
  <si>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</si>
  <si>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</si>
  <si>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</si>
  <si>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</si>
  <si>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</si>
  <si>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</si>
  <si>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</si>
  <si>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</si>
  <si>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</si>
  <si>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</si>
  <si>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</si>
  <si>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</si>
  <si>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</si>
  <si>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</si>
  <si>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</si>
  <si>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</si>
  <si>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</si>
  <si>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</si>
  <si>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</si>
  <si>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</si>
  <si>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</si>
  <si>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</si>
  <si>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</si>
  <si>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</si>
  <si>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</si>
  <si>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</si>
  <si>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</si>
  <si>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</si>
  <si>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</si>
  <si>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</si>
  <si>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</si>
  <si>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</si>
  <si>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</si>
  <si>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</si>
  <si>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</si>
  <si>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</si>
  <si>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</si>
  <si>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</si>
  <si>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</si>
  <si>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</si>
  <si>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</si>
  <si>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</si>
  <si>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</si>
  <si>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</si>
  <si>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</si>
  <si>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</si>
  <si>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</si>
  <si>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</si>
  <si>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</si>
  <si>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</si>
  <si>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</si>
  <si>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</si>
  <si>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</si>
  <si>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</si>
  <si>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</si>
  <si>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</si>
  <si>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</si>
  <si>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</si>
  <si>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</si>
  <si>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</si>
  <si>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</si>
  <si>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</si>
  <si>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</si>
  <si>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</si>
  <si>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</si>
  <si>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</si>
  <si>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</si>
  <si>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</si>
  <si>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</si>
  <si>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</si>
  <si>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</si>
  <si>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</si>
  <si>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</si>
  <si>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</si>
  <si>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</si>
  <si>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</si>
  <si>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</si>
  <si>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</si>
  <si>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</si>
  <si>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</si>
  <si>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</si>
  <si>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</si>
  <si>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</si>
  <si>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</si>
  <si>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</si>
  <si>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</si>
  <si>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</si>
  <si>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</si>
  <si>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</si>
  <si>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</si>
  <si>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</si>
  <si>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</si>
  <si>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</si>
  <si>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</si>
  <si>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</si>
  <si>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</si>
  <si>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</si>
  <si>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</si>
  <si>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</si>
  <si>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</si>
  <si>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</si>
  <si>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</si>
  <si>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</si>
  <si>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</si>
  <si>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</si>
  <si>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</si>
  <si>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</si>
  <si>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</si>
  <si>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</si>
  <si>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</si>
  <si>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</si>
  <si>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</si>
  <si>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</si>
  <si>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</si>
  <si>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</si>
  <si>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</si>
  <si>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</si>
  <si>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</si>
  <si>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</si>
  <si>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</si>
  <si>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</si>
  <si>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</si>
  <si>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</si>
  <si>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</si>
  <si>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</si>
  <si>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</si>
  <si>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</si>
  <si>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</si>
  <si>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</si>
  <si>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</si>
  <si>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</si>
  <si>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</si>
  <si>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</si>
  <si>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</si>
  <si>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</si>
  <si>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</si>
  <si>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</si>
  <si>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</si>
  <si>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</si>
  <si>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</si>
  <si>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</si>
  <si>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</si>
  <si>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</si>
  <si>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</si>
  <si>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</si>
  <si>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</si>
  <si>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</si>
  <si>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</si>
  <si>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</si>
  <si>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</si>
  <si>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</si>
  <si>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</si>
  <si>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</si>
  <si>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</si>
  <si>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</si>
  <si>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</si>
  <si>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</si>
  <si>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</si>
  <si>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</si>
  <si>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</si>
  <si>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</si>
  <si>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</si>
  <si>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</si>
  <si>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</si>
  <si>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</si>
  <si>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</si>
  <si>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</si>
  <si>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</si>
  <si>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</si>
  <si>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</si>
  <si>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</si>
  <si>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</si>
  <si>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</si>
  <si>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</si>
  <si>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</si>
  <si>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</si>
  <si>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</si>
  <si>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</si>
  <si>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</si>
  <si>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</si>
  <si>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</si>
  <si>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</si>
  <si>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</si>
  <si>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</si>
  <si>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</si>
  <si>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</si>
  <si>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</si>
  <si>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</si>
  <si>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</si>
  <si>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</si>
  <si>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</si>
  <si>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</si>
  <si>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</si>
  <si>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</si>
  <si>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</si>
  <si>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</si>
  <si>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</si>
  <si>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</si>
  <si>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</si>
  <si>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</si>
  <si>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</si>
  <si>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</si>
  <si>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</si>
  <si>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</si>
  <si>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</si>
  <si>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</si>
  <si>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</si>
  <si>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</si>
  <si>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</si>
  <si>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</si>
  <si>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</si>
  <si>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</si>
  <si>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</si>
  <si>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</si>
  <si>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</si>
  <si>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</si>
  <si>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</si>
  <si>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</si>
  <si>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</si>
  <si>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</si>
  <si>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</si>
  <si>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</si>
  <si>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</si>
  <si>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</si>
  <si>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</si>
  <si>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</si>
  <si>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</si>
  <si>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</si>
  <si>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</si>
  <si>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</si>
  <si>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</si>
  <si>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</si>
  <si>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</si>
  <si>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</si>
  <si>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</si>
  <si>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</si>
  <si>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</si>
  <si>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</si>
  <si>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</si>
  <si>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</si>
  <si>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</si>
  <si>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</si>
  <si>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</si>
  <si>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</si>
  <si>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</si>
  <si>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</si>
  <si>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</si>
  <si>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</si>
  <si>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</si>
  <si>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</si>
  <si>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</si>
  <si>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</si>
  <si>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</si>
  <si>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</si>
  <si>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</si>
  <si>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</si>
  <si>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</si>
  <si>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</si>
  <si>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</si>
  <si>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</si>
  <si>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</si>
  <si>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</si>
  <si>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</si>
  <si>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</si>
  <si>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</si>
  <si>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</si>
  <si>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</si>
  <si>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</si>
  <si>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</si>
  <si>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</si>
  <si>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</si>
  <si>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</si>
  <si>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</si>
  <si>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</si>
  <si>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</si>
  <si>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</si>
  <si>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</si>
  <si>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</si>
  <si>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</si>
  <si>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</si>
  <si>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</si>
  <si>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</si>
  <si>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</si>
  <si>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</si>
  <si>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</si>
  <si>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</si>
  <si>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</si>
  <si>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</si>
  <si>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</si>
  <si>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</si>
  <si>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</si>
  <si>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</si>
  <si>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</si>
  <si>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</si>
  <si>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</si>
  <si>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</si>
  <si>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</si>
  <si>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</si>
  <si>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</si>
  <si>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</si>
  <si>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</si>
  <si>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</si>
  <si>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</si>
  <si>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</si>
  <si>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</si>
  <si>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</si>
  <si>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</si>
  <si>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</si>
  <si>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</si>
  <si>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</si>
  <si>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</si>
  <si>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</si>
  <si>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</si>
  <si>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</si>
  <si>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</si>
  <si>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</si>
  <si>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</si>
  <si>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</si>
  <si>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</si>
  <si>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</si>
  <si>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</si>
  <si>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</si>
  <si>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</si>
  <si>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</si>
  <si>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</si>
  <si>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</si>
  <si>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</si>
  <si>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</si>
  <si>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</si>
  <si>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</si>
  <si>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</si>
  <si>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</si>
  <si>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</si>
  <si>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</si>
  <si>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</si>
  <si>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</si>
  <si>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</si>
  <si>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</si>
  <si>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</si>
  <si>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</si>
  <si>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</si>
  <si>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</si>
  <si>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</si>
  <si>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</si>
  <si>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</si>
  <si>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</si>
  <si>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</si>
  <si>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</si>
  <si>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</si>
  <si>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</si>
  <si>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</si>
  <si>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</si>
  <si>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</si>
  <si>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</si>
  <si>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</si>
  <si>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</si>
  <si>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</si>
  <si>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</si>
  <si>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</si>
  <si>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</si>
  <si>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</si>
  <si>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</si>
  <si>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</si>
  <si>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</si>
  <si>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</si>
  <si>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</si>
  <si>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</si>
  <si>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</si>
  <si>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</si>
  <si>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</si>
  <si>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</si>
  <si>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</si>
  <si>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</si>
  <si>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</si>
  <si>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</si>
  <si>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</si>
  <si>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</si>
  <si>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</si>
  <si>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</si>
  <si>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</si>
  <si>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</si>
  <si>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</si>
  <si>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</si>
  <si>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</si>
  <si>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</si>
  <si>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</si>
  <si>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</si>
  <si>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</si>
  <si>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</si>
  <si>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</si>
  <si>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</si>
  <si>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</si>
  <si>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</si>
  <si>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</si>
  <si>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</si>
  <si>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</si>
  <si>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</si>
  <si>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</si>
  <si>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</si>
  <si>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</si>
  <si>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</si>
  <si>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</si>
  <si>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</si>
  <si>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</si>
  <si>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</si>
  <si>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</si>
  <si>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</si>
  <si>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</si>
  <si>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</si>
  <si>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</si>
  <si>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</si>
  <si>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</si>
  <si>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</si>
  <si>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</si>
  <si>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</si>
  <si>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</si>
  <si>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</si>
  <si>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</si>
  <si>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</si>
  <si>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</si>
  <si>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</si>
  <si>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</si>
  <si>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</si>
  <si>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</si>
  <si>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</si>
  <si>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</si>
  <si>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</si>
  <si>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</si>
  <si>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</si>
  <si>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</si>
  <si>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</si>
  <si>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</si>
  <si>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</si>
  <si>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</si>
  <si>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</si>
  <si>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</si>
  <si>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</si>
  <si>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</si>
  <si>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</si>
  <si>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</si>
  <si>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</si>
  <si>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</si>
  <si>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</si>
  <si>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</si>
  <si>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</si>
  <si>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</si>
  <si>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</si>
  <si>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</si>
  <si>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</si>
  <si>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</si>
  <si>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</si>
  <si>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</si>
  <si>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</si>
  <si>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</si>
  <si>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</si>
  <si>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</si>
  <si>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</si>
  <si>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</si>
  <si>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</si>
  <si>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</si>
  <si>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</si>
  <si>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</si>
  <si>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</si>
  <si>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</si>
  <si>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</si>
  <si>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</si>
  <si>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</si>
  <si>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</si>
  <si>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</si>
  <si>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</si>
  <si>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</si>
  <si>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</si>
  <si>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</si>
  <si>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</si>
  <si>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</si>
  <si>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</si>
  <si>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</si>
  <si>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</si>
  <si>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</si>
  <si>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</si>
  <si>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</si>
  <si>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</si>
  <si>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</si>
  <si>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</si>
  <si>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</si>
  <si>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</si>
  <si>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</si>
  <si>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</si>
  <si>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</si>
  <si>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</si>
  <si>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</si>
  <si>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</si>
  <si>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</si>
  <si>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</si>
  <si>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</si>
  <si>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</si>
  <si>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</si>
  <si>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</si>
  <si>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</si>
  <si>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</si>
  <si>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</si>
  <si>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</si>
  <si>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</si>
  <si>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</si>
  <si>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</si>
  <si>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</si>
  <si>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</si>
  <si>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</si>
  <si>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</si>
  <si>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</si>
  <si>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</si>
  <si>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</si>
  <si>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</si>
  <si>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</si>
  <si>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</si>
  <si>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</si>
  <si>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</si>
  <si>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</si>
  <si>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</si>
  <si>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</si>
  <si>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</si>
  <si>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</si>
  <si>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</si>
  <si>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</si>
  <si>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</si>
  <si>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</si>
  <si>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</si>
  <si>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</si>
  <si>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</si>
  <si>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</si>
  <si>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</si>
  <si>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</si>
  <si>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</si>
  <si>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</si>
  <si>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</si>
  <si>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</si>
  <si>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</si>
  <si>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</si>
  <si>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</si>
  <si>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</si>
  <si>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</si>
  <si>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</si>
  <si>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</si>
  <si>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</si>
  <si>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</si>
  <si>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</si>
  <si>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</si>
  <si>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</si>
  <si>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</si>
  <si>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</si>
  <si>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</si>
  <si>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</si>
  <si>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</si>
  <si>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</si>
  <si>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</si>
  <si>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</si>
  <si>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</si>
  <si>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</si>
  <si>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</si>
  <si>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</si>
  <si>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</si>
  <si>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</si>
  <si>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</si>
  <si>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</si>
  <si>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</si>
  <si>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</si>
  <si>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</si>
  <si>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</si>
  <si>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</si>
  <si>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</si>
  <si>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</si>
  <si>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</si>
  <si>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</si>
  <si>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</si>
  <si>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</si>
  <si>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</si>
  <si>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</si>
  <si>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</si>
  <si>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</si>
  <si>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</si>
  <si>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</si>
  <si>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</si>
  <si>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</si>
  <si>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</si>
  <si>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</si>
  <si>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</si>
  <si>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</si>
  <si>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</si>
  <si>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</si>
  <si>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</si>
  <si>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</si>
  <si>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</si>
  <si>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</si>
  <si>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</si>
  <si>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</si>
  <si>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</si>
  <si>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</si>
  <si>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</si>
  <si>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</si>
  <si>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</si>
  <si>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</si>
  <si>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</si>
  <si>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</si>
  <si>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</si>
  <si>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</si>
  <si>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</si>
  <si>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</si>
  <si>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</si>
  <si>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</si>
  <si>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</si>
  <si>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</si>
  <si>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</si>
  <si>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</si>
  <si>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</si>
  <si>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</si>
  <si>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</si>
  <si>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</si>
  <si>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</si>
  <si>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</si>
  <si>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</si>
  <si>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</si>
  <si>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</si>
  <si>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</si>
  <si>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</si>
  <si>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</si>
  <si>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</si>
  <si>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</si>
  <si>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</si>
  <si>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</si>
  <si>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</si>
  <si>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</si>
  <si>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</si>
  <si>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</si>
  <si>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</si>
  <si>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</si>
  <si>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</si>
  <si>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</si>
  <si>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</si>
  <si>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</si>
  <si>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</si>
  <si>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</si>
  <si>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</si>
  <si>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</si>
  <si>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</si>
  <si>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</si>
  <si>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</si>
  <si>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</si>
  <si>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</si>
  <si>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</si>
  <si>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</si>
  <si>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</si>
  <si>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</si>
  <si>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</si>
  <si>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</si>
  <si>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</si>
  <si>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</si>
  <si>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</si>
  <si>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</si>
  <si>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</si>
  <si>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</si>
  <si>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</si>
  <si>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</si>
  <si>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</si>
  <si>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</si>
  <si>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</si>
  <si>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</si>
  <si>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</si>
  <si>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</si>
  <si>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</si>
  <si>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</si>
  <si>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</si>
  <si>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</si>
  <si>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</si>
  <si>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</si>
  <si>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</si>
  <si>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</si>
  <si>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</si>
  <si>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</si>
  <si>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</si>
  <si>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</si>
  <si>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</si>
  <si>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</si>
  <si>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</si>
  <si>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</si>
  <si>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</si>
  <si>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</si>
  <si>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</si>
  <si>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</si>
  <si>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</si>
  <si>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</si>
  <si>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</si>
  <si>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</si>
  <si>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</si>
  <si>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</si>
  <si>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</si>
  <si>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</si>
  <si>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</si>
  <si>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</si>
  <si>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</si>
  <si>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</si>
  <si>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</si>
  <si>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</si>
  <si>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</si>
  <si>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</si>
  <si>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</si>
  <si>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</si>
  <si>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</si>
  <si>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</si>
  <si>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</si>
  <si>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</si>
  <si>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</si>
  <si>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</si>
  <si>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</si>
  <si>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</si>
  <si>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</si>
  <si>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</si>
  <si>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</si>
  <si>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</si>
  <si>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</si>
  <si>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</si>
  <si>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</si>
  <si>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</si>
  <si>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</si>
  <si>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</si>
  <si>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</si>
  <si>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</si>
  <si>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</si>
  <si>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</si>
  <si>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</si>
  <si>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</si>
  <si>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</si>
  <si>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</si>
  <si>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</si>
  <si>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</si>
  <si>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</si>
  <si>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</si>
  <si>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</si>
  <si>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</si>
  <si>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</si>
  <si>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</si>
  <si>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</si>
  <si>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</si>
  <si>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</si>
  <si>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</si>
  <si>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</si>
  <si>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</si>
  <si>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</si>
  <si>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</si>
  <si>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</si>
  <si>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</si>
  <si>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</si>
  <si>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</si>
  <si>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</si>
  <si>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</si>
  <si>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</si>
  <si>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</si>
  <si>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</si>
  <si>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</si>
  <si>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</si>
  <si>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</si>
  <si>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</si>
  <si>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</si>
  <si>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</si>
  <si>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</si>
  <si>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</si>
  <si>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</si>
  <si>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</si>
  <si>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</si>
  <si>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</si>
  <si>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</si>
  <si>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</si>
  <si>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</si>
  <si>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</si>
  <si>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</si>
  <si>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</si>
  <si>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</si>
  <si>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</si>
  <si>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</si>
  <si>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</si>
  <si>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</si>
  <si>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</si>
  <si>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</si>
  <si>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</si>
  <si>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</si>
  <si>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</si>
  <si>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</si>
  <si>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</si>
  <si>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</si>
  <si>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</si>
  <si>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</si>
  <si>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</si>
  <si>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</si>
  <si>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</si>
  <si>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</si>
  <si>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</si>
  <si>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</si>
  <si>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</si>
  <si>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</si>
  <si>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</si>
  <si>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</si>
  <si>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</si>
  <si>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</si>
  <si>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</si>
  <si>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</si>
  <si>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</si>
  <si>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</si>
  <si>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</si>
  <si>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</si>
  <si>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</si>
  <si>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</si>
  <si>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</si>
  <si>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</si>
  <si>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</si>
  <si>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</si>
  <si>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</si>
  <si>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</si>
  <si>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</si>
  <si>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</si>
  <si>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</si>
  <si>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</si>
  <si>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</si>
  <si>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</si>
  <si>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</si>
  <si>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</si>
  <si>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</si>
  <si>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</si>
  <si>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</si>
  <si>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</si>
  <si>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</si>
  <si>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</si>
  <si>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</si>
  <si>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</si>
  <si>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</si>
  <si>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</si>
  <si>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</si>
  <si>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</si>
  <si>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</si>
  <si>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</si>
  <si>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</si>
  <si>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</si>
  <si>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</si>
  <si>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</si>
  <si>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</si>
  <si>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</si>
  <si>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</si>
  <si>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</si>
  <si>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</si>
  <si>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</si>
  <si>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</si>
  <si>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</si>
  <si>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</si>
  <si>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</si>
  <si>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</si>
  <si>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</si>
  <si>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</si>
  <si>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</si>
  <si>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</si>
  <si>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</si>
  <si>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</si>
  <si>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</si>
  <si>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</si>
  <si>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</si>
  <si>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</si>
  <si>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</si>
  <si>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</si>
  <si>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</si>
  <si>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</si>
  <si>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</si>
  <si>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</si>
  <si>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</si>
  <si>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</si>
  <si>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</si>
  <si>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</si>
  <si>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</si>
  <si>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</si>
  <si>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</si>
  <si>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</si>
  <si>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</si>
  <si>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</si>
  <si>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</si>
  <si>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</si>
  <si>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</si>
  <si>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</si>
  <si>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</si>
  <si>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</si>
  <si>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</si>
  <si>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</si>
  <si>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</si>
  <si>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</si>
  <si>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</si>
  <si>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</si>
  <si>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</si>
  <si>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</si>
  <si>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</si>
  <si>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</si>
  <si>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</si>
  <si>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</si>
  <si>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</si>
  <si>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</si>
  <si>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</si>
  <si>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</si>
  <si>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</si>
  <si>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</si>
  <si>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</si>
  <si>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</si>
  <si>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</si>
  <si>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</si>
  <si>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</si>
  <si>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</si>
  <si>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</si>
  <si>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</si>
  <si>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</si>
  <si>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</si>
  <si>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</si>
  <si>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</si>
  <si>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</si>
  <si>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</si>
  <si>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</si>
  <si>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</si>
  <si>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</si>
  <si>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</si>
  <si>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</si>
  <si>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</si>
  <si>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</si>
  <si>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</si>
  <si>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</si>
  <si>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</si>
  <si>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</si>
  <si>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</si>
  <si>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</si>
  <si>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</si>
  <si>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</si>
  <si>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</si>
  <si>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</si>
  <si>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</si>
  <si>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</si>
  <si>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</si>
  <si>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</si>
  <si>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</si>
  <si>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</si>
  <si>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</si>
  <si>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</si>
  <si>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</si>
  <si>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</si>
  <si>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</si>
  <si>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</si>
  <si>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</si>
  <si>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</si>
  <si>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</si>
  <si>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</si>
  <si>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</si>
  <si>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</si>
  <si>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</si>
  <si>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</si>
  <si>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</si>
  <si>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</si>
  <si>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</si>
  <si>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</si>
  <si>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</si>
  <si>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</si>
  <si>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</si>
  <si>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</si>
  <si>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</si>
  <si>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</si>
  <si>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</si>
  <si>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</si>
  <si>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</si>
  <si>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</si>
  <si>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</si>
  <si>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</si>
  <si>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</si>
  <si>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</si>
  <si>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</si>
  <si>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</si>
  <si>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</si>
  <si>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</si>
  <si>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</si>
  <si>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</si>
  <si>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</si>
  <si>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</si>
  <si>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</si>
  <si>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</si>
  <si>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</si>
  <si>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</si>
  <si>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</si>
  <si>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</si>
  <si>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</si>
  <si>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</si>
  <si>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</si>
  <si>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</si>
  <si>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</si>
  <si>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</si>
  <si>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</si>
  <si>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</si>
  <si>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</si>
  <si>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</si>
  <si>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</si>
  <si>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</si>
  <si>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</si>
  <si>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</si>
  <si>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</si>
  <si>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</si>
  <si>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</si>
  <si>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</si>
  <si>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</si>
  <si>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</si>
  <si>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</si>
  <si>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</si>
  <si>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</si>
  <si>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</si>
  <si>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</si>
  <si>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</si>
  <si>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</si>
  <si>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</si>
  <si>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</si>
  <si>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</si>
  <si>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</si>
  <si>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</si>
  <si>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</si>
  <si>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</si>
  <si>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</si>
  <si>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</si>
  <si>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</si>
  <si>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</si>
  <si>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</si>
  <si>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</si>
  <si>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</si>
  <si>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</si>
  <si>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</si>
  <si>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</si>
  <si>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</si>
  <si>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</si>
  <si>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</si>
  <si>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</si>
  <si>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</si>
  <si>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</si>
  <si>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</si>
  <si>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</si>
  <si>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</si>
  <si>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</si>
  <si>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</si>
  <si>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</si>
  <si>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</si>
  <si>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</si>
  <si>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</si>
  <si>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</si>
  <si>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</si>
  <si>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</si>
  <si>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</si>
  <si>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</si>
  <si>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</si>
  <si>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</si>
  <si>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</si>
  <si>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</si>
  <si>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</si>
  <si>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</si>
  <si>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</si>
  <si>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</si>
  <si>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</si>
  <si>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</si>
  <si>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</si>
  <si>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</si>
  <si>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</si>
  <si>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</si>
  <si>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</si>
  <si>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</si>
  <si>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</si>
  <si>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</si>
  <si>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</si>
  <si>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</si>
  <si>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</si>
  <si>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</si>
  <si>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</si>
  <si>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</si>
  <si>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</si>
  <si>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</si>
  <si>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</si>
  <si>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</si>
  <si>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</si>
  <si>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</si>
  <si>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</si>
  <si>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</si>
  <si>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</si>
  <si>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</si>
  <si>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</si>
  <si>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</si>
  <si>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</si>
  <si>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</si>
  <si>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</si>
  <si>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</si>
  <si>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</si>
  <si>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</si>
  <si>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</si>
  <si>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</si>
  <si>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</si>
  <si>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</si>
  <si>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</si>
  <si>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</si>
  <si>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</si>
  <si>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</si>
  <si>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</si>
  <si>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</si>
  <si>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</si>
  <si>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</si>
  <si>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</si>
  <si>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</si>
  <si>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</si>
  <si>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</si>
  <si>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</si>
  <si>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</si>
  <si>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</si>
  <si>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</si>
  <si>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</si>
  <si>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</si>
  <si>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</si>
  <si>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</si>
  <si>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</si>
  <si>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</si>
  <si>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</si>
  <si>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</si>
  <si>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</si>
  <si>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</si>
  <si>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</si>
  <si>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</si>
  <si>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</si>
  <si>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</si>
  <si>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</si>
  <si>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</si>
  <si>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</si>
  <si>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</si>
  <si>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</si>
  <si>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</si>
  <si>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</si>
  <si>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</si>
  <si>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</si>
  <si>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</si>
  <si>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</si>
  <si>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</si>
  <si>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</si>
  <si>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</si>
  <si>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</si>
  <si>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</si>
  <si>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</si>
  <si>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</si>
  <si>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</si>
  <si>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</si>
  <si>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</si>
  <si>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</si>
  <si>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</si>
  <si>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</si>
  <si>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</si>
  <si>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</si>
  <si>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</si>
  <si>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</si>
  <si>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</si>
  <si>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</si>
  <si>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</si>
  <si>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</si>
  <si>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</si>
  <si>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</si>
  <si>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</si>
  <si>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</si>
  <si>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</si>
  <si>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</si>
  <si>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</si>
  <si>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</si>
  <si>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</si>
  <si>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</si>
  <si>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</si>
  <si>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</si>
  <si>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</si>
  <si>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</si>
  <si>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</si>
  <si>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</si>
  <si>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</si>
  <si>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</si>
  <si>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</si>
  <si>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</si>
  <si>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</si>
  <si>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</si>
  <si>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</si>
  <si>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</si>
  <si>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</si>
  <si>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</si>
  <si>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</si>
  <si>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</si>
  <si>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</si>
  <si>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</si>
  <si>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</si>
  <si>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</si>
  <si>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</si>
  <si>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</si>
  <si>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</si>
  <si>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</si>
  <si>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</si>
  <si>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</si>
  <si>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</si>
  <si>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</si>
  <si>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</si>
  <si>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</si>
  <si>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</si>
  <si>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</si>
  <si>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</si>
  <si>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</si>
  <si>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</si>
  <si>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</si>
  <si>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</si>
  <si>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</si>
  <si>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</si>
  <si>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</si>
  <si>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</si>
  <si>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</si>
  <si>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</si>
  <si>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</si>
  <si>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</si>
  <si>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</si>
  <si>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</si>
  <si>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</si>
  <si>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</si>
  <si>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</si>
  <si>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</si>
  <si>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</si>
  <si>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</si>
  <si>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</si>
  <si>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</si>
  <si>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</si>
  <si>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</si>
  <si>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</si>
  <si>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</si>
  <si>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</si>
  <si>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</si>
  <si>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</si>
  <si>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</si>
  <si>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</si>
  <si>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</si>
  <si>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</si>
  <si>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</si>
  <si>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</si>
  <si>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</si>
  <si>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</si>
  <si>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</si>
  <si>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</si>
  <si>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</si>
  <si>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</si>
  <si>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</si>
  <si>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</si>
  <si>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</si>
  <si>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</si>
  <si>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</si>
  <si>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</si>
  <si>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</si>
  <si>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</si>
  <si>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</si>
  <si>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</si>
  <si>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</si>
  <si>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</si>
  <si>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</si>
  <si>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</si>
  <si>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</si>
  <si>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</si>
  <si>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</si>
  <si>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</si>
  <si>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</si>
  <si>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</si>
  <si>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</si>
  <si>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</si>
  <si>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</si>
  <si>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</si>
  <si>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</si>
  <si>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</si>
  <si>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</si>
  <si>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</si>
  <si>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</si>
  <si>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</si>
  <si>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</si>
  <si>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</si>
  <si>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</si>
  <si>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</si>
  <si>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</si>
  <si>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</si>
  <si>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</si>
  <si>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</si>
  <si>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</si>
  <si>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</si>
  <si>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</si>
  <si>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</si>
  <si>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</si>
  <si>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</si>
  <si>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</si>
  <si>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</si>
  <si>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</si>
  <si>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</si>
  <si>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</si>
  <si>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</si>
  <si>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</si>
  <si>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</si>
  <si>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</si>
  <si>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</si>
  <si>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</si>
  <si>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</si>
  <si>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</si>
  <si>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</si>
  <si>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</si>
  <si>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</si>
  <si>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</si>
  <si>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</si>
  <si>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</si>
  <si>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</si>
  <si>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</si>
  <si>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</si>
  <si>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</si>
  <si>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</si>
  <si>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</si>
  <si>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</si>
  <si>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</si>
  <si>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</si>
  <si>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</si>
  <si>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</si>
  <si>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</si>
  <si>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</si>
  <si>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</si>
  <si>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</si>
  <si>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</si>
  <si>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</si>
  <si>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</si>
  <si>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</si>
  <si>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</si>
  <si>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</si>
  <si>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</si>
  <si>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</si>
  <si>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</si>
  <si>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</si>
  <si>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</si>
  <si>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</si>
  <si>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</si>
  <si>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</si>
  <si>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</si>
  <si>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</si>
  <si>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</si>
  <si>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</si>
  <si>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</si>
  <si>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</si>
  <si>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</si>
  <si>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</si>
  <si>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</si>
  <si>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</si>
  <si>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</si>
  <si>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</si>
  <si>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</si>
  <si>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</si>
  <si>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</si>
  <si>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</si>
  <si>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</si>
  <si>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</si>
  <si>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</si>
  <si>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</si>
  <si>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</si>
  <si>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</si>
  <si>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</si>
  <si>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</si>
  <si>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</si>
  <si>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</si>
  <si>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</si>
  <si>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</si>
  <si>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</si>
  <si>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</si>
  <si>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</si>
  <si>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</si>
  <si>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</si>
  <si>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</si>
  <si>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</si>
  <si>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</si>
  <si>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</si>
  <si>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</si>
  <si>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</si>
  <si>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</si>
  <si>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</si>
  <si>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</si>
  <si>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</si>
  <si>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</si>
  <si>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</si>
  <si>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</si>
  <si>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</si>
  <si>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</si>
  <si>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</si>
  <si>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</si>
  <si>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</si>
  <si>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</si>
  <si>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</si>
  <si>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</si>
  <si>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</si>
  <si>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</si>
  <si>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</si>
  <si>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</si>
  <si>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</si>
  <si>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</si>
  <si>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</si>
  <si>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</si>
  <si>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</si>
  <si>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</si>
  <si>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</si>
  <si>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</si>
  <si>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</si>
  <si>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</si>
  <si>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</si>
  <si>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</si>
  <si>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</si>
  <si>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</si>
  <si>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</si>
  <si>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</si>
  <si>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</si>
  <si>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</si>
  <si>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</si>
  <si>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</si>
  <si>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</si>
  <si>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</si>
  <si>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</si>
  <si>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</si>
  <si>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</si>
  <si>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</si>
  <si>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</si>
  <si>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</si>
  <si>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</si>
  <si>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</si>
  <si>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</si>
  <si>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</si>
  <si>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</si>
  <si>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</si>
  <si>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</si>
  <si>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</si>
  <si>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</si>
  <si>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</si>
  <si>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</si>
  <si>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</si>
  <si>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</si>
  <si>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</si>
  <si>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</si>
  <si>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</si>
  <si>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</si>
  <si>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</si>
  <si>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</si>
  <si>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</si>
  <si>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</si>
  <si>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</si>
  <si>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</si>
  <si>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</si>
  <si>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</si>
  <si>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</si>
  <si>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</si>
  <si>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</si>
  <si>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</si>
  <si>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</si>
  <si>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</si>
  <si>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</si>
  <si>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</si>
  <si>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</si>
  <si>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</si>
  <si>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</si>
  <si>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</si>
  <si>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</si>
  <si>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</si>
  <si>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</si>
  <si>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</si>
  <si>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</si>
  <si>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</si>
  <si>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</si>
  <si>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</si>
  <si>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</si>
  <si>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</si>
  <si>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</si>
  <si>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</si>
  <si>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</si>
  <si>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</si>
  <si>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</si>
  <si>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</si>
  <si>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</si>
  <si>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</si>
  <si>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</si>
  <si>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</si>
  <si>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</si>
  <si>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</si>
  <si>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</si>
  <si>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</si>
  <si>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</si>
  <si>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</si>
  <si>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</si>
  <si>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</si>
  <si>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</si>
  <si>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</si>
  <si>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</si>
  <si>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</si>
  <si>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</si>
  <si>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</si>
  <si>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</si>
  <si>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</si>
  <si>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</si>
  <si>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</si>
  <si>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</si>
  <si>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</si>
  <si>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</si>
  <si>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</si>
  <si>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</si>
  <si>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</si>
  <si>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</si>
  <si>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</si>
  <si>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</si>
  <si>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</si>
  <si>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</si>
  <si>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</si>
  <si>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</si>
  <si>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</si>
  <si>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</si>
  <si>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</si>
  <si>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</si>
  <si>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</si>
  <si>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</si>
  <si>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</si>
  <si>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</si>
  <si>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</si>
  <si>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</si>
  <si>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</si>
  <si>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</si>
  <si>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</si>
  <si>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</si>
  <si>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</si>
  <si>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</si>
  <si>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</si>
  <si>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</si>
  <si>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</si>
  <si>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</si>
  <si>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</si>
  <si>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</si>
  <si>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</si>
  <si>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</si>
  <si>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</si>
  <si>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</si>
  <si>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</si>
  <si>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</si>
  <si>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</si>
  <si>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</si>
  <si>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</si>
  <si>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</si>
  <si>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</si>
  <si>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</si>
  <si>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</si>
  <si>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</si>
  <si>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</si>
  <si>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</si>
  <si>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</si>
  <si>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</si>
  <si>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</si>
  <si>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</si>
  <si>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</si>
  <si>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</si>
  <si>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</si>
  <si>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</si>
  <si>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</si>
  <si>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</si>
  <si>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</si>
  <si>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</si>
  <si>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</si>
  <si>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</si>
  <si>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</si>
  <si>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</si>
  <si>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</si>
  <si>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</si>
  <si>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</si>
  <si>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</si>
  <si>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</si>
  <si>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</si>
  <si>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</si>
  <si>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</si>
  <si>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</si>
  <si>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</si>
  <si>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</si>
  <si>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</si>
  <si>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</si>
  <si>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</si>
  <si>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</si>
  <si>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</si>
  <si>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</si>
  <si>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</si>
  <si>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</si>
  <si>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</si>
  <si>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</si>
  <si>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</si>
  <si>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</si>
  <si>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</si>
  <si>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</si>
  <si>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</si>
  <si>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</si>
  <si>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</si>
  <si>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</si>
  <si>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</si>
  <si>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</si>
  <si>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</si>
  <si>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</si>
  <si>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</si>
  <si>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</si>
  <si>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</si>
  <si>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</si>
  <si>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</si>
  <si>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</si>
  <si>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</si>
  <si>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</si>
  <si>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</si>
  <si>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</si>
  <si>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</si>
  <si>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</si>
  <si>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</si>
  <si>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</si>
  <si>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</si>
  <si>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</si>
  <si>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</si>
  <si>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</si>
  <si>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</si>
  <si>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</si>
  <si>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</si>
  <si>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</si>
  <si>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</si>
  <si>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</si>
  <si>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</si>
  <si>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</si>
  <si>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</si>
  <si>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</si>
  <si>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</si>
  <si>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</si>
  <si>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</si>
  <si>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</si>
  <si>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</si>
  <si>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</si>
  <si>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</si>
  <si>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</si>
  <si>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</si>
  <si>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</si>
  <si>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</si>
  <si>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</si>
  <si>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</si>
  <si>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</si>
  <si>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</si>
  <si>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</si>
  <si>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</si>
  <si>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</si>
  <si>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</si>
  <si>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</si>
  <si>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</si>
  <si>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</si>
  <si>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</si>
  <si>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</si>
  <si>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</si>
  <si>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</si>
  <si>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</si>
  <si>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</si>
  <si>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</si>
  <si>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</si>
  <si>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</si>
  <si>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</si>
  <si>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</si>
  <si>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</si>
  <si>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</si>
  <si>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</si>
  <si>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</si>
  <si>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</si>
  <si>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</si>
  <si>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</si>
  <si>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</si>
  <si>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</si>
  <si>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</si>
  <si>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</si>
  <si>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</si>
  <si>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</si>
  <si>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</si>
  <si>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</si>
  <si>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</si>
  <si>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</si>
  <si>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</si>
  <si>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</si>
  <si>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</si>
  <si>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</si>
  <si>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</si>
  <si>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</si>
  <si>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</si>
  <si>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</si>
  <si>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</si>
  <si>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</si>
  <si>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</si>
  <si>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</si>
  <si>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</si>
  <si>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</si>
  <si>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</si>
  <si>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</si>
  <si>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</si>
  <si>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</si>
  <si>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</si>
  <si>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</si>
  <si>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</si>
  <si>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</si>
  <si>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</si>
  <si>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</si>
  <si>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</si>
  <si>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</si>
  <si>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</si>
  <si>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</si>
  <si>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</si>
  <si>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</si>
  <si>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</si>
  <si>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</si>
  <si>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</si>
  <si>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</si>
  <si>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</si>
  <si>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</si>
  <si>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</si>
  <si>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</si>
  <si>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</si>
  <si>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</si>
  <si>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</si>
  <si>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</si>
  <si>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</si>
  <si>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</si>
  <si>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</si>
  <si>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</si>
  <si>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</si>
  <si>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</si>
  <si>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</si>
  <si>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</si>
  <si>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</si>
  <si>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</si>
  <si>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</si>
  <si>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</si>
  <si>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</si>
  <si>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</si>
  <si>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</si>
  <si>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</si>
  <si>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</si>
  <si>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</si>
  <si>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</si>
  <si>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</si>
  <si>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</si>
  <si>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</si>
  <si>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</si>
  <si>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</si>
  <si>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</si>
  <si>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</si>
  <si>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</si>
  <si>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</si>
  <si>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</si>
  <si>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</si>
  <si>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</si>
  <si>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</si>
  <si>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</si>
  <si>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</si>
  <si>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</si>
  <si>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</si>
  <si>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</si>
  <si>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</si>
  <si>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</si>
  <si>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</si>
  <si>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</si>
  <si>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</si>
  <si>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</si>
  <si>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</si>
  <si>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</si>
  <si>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</si>
  <si>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</si>
  <si>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</si>
  <si>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</si>
  <si>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</si>
  <si>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</si>
  <si>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</si>
  <si>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</si>
  <si>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</si>
  <si>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</si>
  <si>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</si>
  <si>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</si>
  <si>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</si>
  <si>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</si>
  <si>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</si>
  <si>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</si>
  <si>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</si>
  <si>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</si>
  <si>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</si>
  <si>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</si>
  <si>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</si>
  <si>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</si>
  <si>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</si>
  <si>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</si>
  <si>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</si>
  <si>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</si>
  <si>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</si>
  <si>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</si>
  <si>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</si>
  <si>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</si>
  <si>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</si>
  <si>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</si>
  <si>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</si>
  <si>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</si>
  <si>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</si>
  <si>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</si>
  <si>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</si>
  <si>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</si>
  <si>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</si>
  <si>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</si>
  <si>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</si>
  <si>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</si>
  <si>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</si>
  <si>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</si>
  <si>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</si>
  <si>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</si>
  <si>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</si>
  <si>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</si>
  <si>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</si>
  <si>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</si>
  <si>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</si>
  <si>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</si>
  <si>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</si>
  <si>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</si>
  <si>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</si>
  <si>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</si>
  <si>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</si>
  <si>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</si>
  <si>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</si>
  <si>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</si>
  <si>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</si>
  <si>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</si>
  <si>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</si>
  <si>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</si>
  <si>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</si>
  <si>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</si>
  <si>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</si>
  <si>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</si>
  <si>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</si>
  <si>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</si>
  <si>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</si>
  <si>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</si>
  <si>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</si>
  <si>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</si>
  <si>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</si>
  <si>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</si>
  <si>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</si>
  <si>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</si>
  <si>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</si>
  <si>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</si>
  <si>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</si>
  <si>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</si>
  <si>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</si>
  <si>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</si>
  <si>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</si>
  <si>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</si>
  <si>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</si>
  <si>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</si>
  <si>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</si>
  <si>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</si>
  <si>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</si>
  <si>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</si>
  <si>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</si>
  <si>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</si>
  <si>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</si>
  <si>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</si>
  <si>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</si>
  <si>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</si>
  <si>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</si>
  <si>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</si>
  <si>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</si>
  <si>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</si>
  <si>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</si>
  <si>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</si>
  <si>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</si>
  <si>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</si>
  <si>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</si>
  <si>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</si>
  <si>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</si>
  <si>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</si>
  <si>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</si>
  <si>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</si>
  <si>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</si>
  <si>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</si>
  <si>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</si>
  <si>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</si>
  <si>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</si>
  <si>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</si>
  <si>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</si>
  <si>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</si>
  <si>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</si>
  <si>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</si>
  <si>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</si>
  <si>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</si>
  <si>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</si>
  <si>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</si>
  <si>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</si>
  <si>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</si>
  <si>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</si>
  <si>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</si>
  <si>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</si>
  <si>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</si>
  <si>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</si>
  <si>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</si>
  <si>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</si>
  <si>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</si>
  <si>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</si>
  <si>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</si>
  <si>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</si>
  <si>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</si>
  <si>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</si>
  <si>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</si>
  <si>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</si>
  <si>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</si>
  <si>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</si>
  <si>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</si>
  <si>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</si>
  <si>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</si>
  <si>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</si>
  <si>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</si>
  <si>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</si>
  <si>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</si>
  <si>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</si>
  <si>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</si>
  <si>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</si>
  <si>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</si>
  <si>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</si>
  <si>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</si>
  <si>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</si>
  <si>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</si>
  <si>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</si>
  <si>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</si>
  <si>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</si>
  <si>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</si>
  <si>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</si>
  <si>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</si>
  <si>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</si>
  <si>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</si>
  <si>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</si>
  <si>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</si>
  <si>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</si>
  <si>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</si>
  <si>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</si>
  <si>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</si>
  <si>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</si>
  <si>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</si>
  <si>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</si>
  <si>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</si>
  <si>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</si>
  <si>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</si>
  <si>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</si>
  <si>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</si>
  <si>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</si>
  <si>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</si>
  <si>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</si>
  <si>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</si>
  <si>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</si>
  <si>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</si>
  <si>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</si>
  <si>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</si>
  <si>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</si>
  <si>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</si>
  <si>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</si>
  <si>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</si>
  <si>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</si>
  <si>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</si>
  <si>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</si>
  <si>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</si>
  <si>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</si>
  <si>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</si>
  <si>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</si>
  <si>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</si>
  <si>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</si>
  <si>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</si>
  <si>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</si>
  <si>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</si>
  <si>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</si>
  <si>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</si>
  <si>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</si>
  <si>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</si>
  <si>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</si>
  <si>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</si>
  <si>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</si>
  <si>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</si>
  <si>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</si>
  <si>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</si>
  <si>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</si>
  <si>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</si>
  <si>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</si>
  <si>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</si>
  <si>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</si>
  <si>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</si>
  <si>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</si>
  <si>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</si>
  <si>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</si>
  <si>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</si>
  <si>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</si>
  <si>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</si>
  <si>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</si>
  <si>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</si>
  <si>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</si>
  <si>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</si>
  <si>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</si>
  <si>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</si>
  <si>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</si>
  <si>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</si>
  <si>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</si>
  <si>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</si>
  <si>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</si>
  <si>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</si>
  <si>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</si>
  <si>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</si>
  <si>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</si>
  <si>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</si>
  <si>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</si>
  <si>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</si>
  <si>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</si>
  <si>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</si>
  <si>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</si>
  <si>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</si>
  <si>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</si>
  <si>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</si>
  <si>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</si>
  <si>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</si>
  <si>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</si>
  <si>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</si>
  <si>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</si>
  <si>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</si>
  <si>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</si>
  <si>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</si>
  <si>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</si>
  <si>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</si>
  <si>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</si>
  <si>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</si>
  <si>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</si>
  <si>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</si>
  <si>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</si>
  <si>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</si>
  <si>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</si>
  <si>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</si>
  <si>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</si>
  <si>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</si>
  <si>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</si>
  <si>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</si>
  <si>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</si>
  <si>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</si>
  <si>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</si>
  <si>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</si>
  <si>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</si>
  <si>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</si>
  <si>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</si>
  <si>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</si>
  <si>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</si>
  <si>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</si>
  <si>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</si>
  <si>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</si>
  <si>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</si>
  <si>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</si>
  <si>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</si>
  <si>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</si>
  <si>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</si>
  <si>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</si>
  <si>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</si>
  <si>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</si>
  <si>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</si>
  <si>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</si>
  <si>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</si>
  <si>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</si>
  <si>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</si>
  <si>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</si>
  <si>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</si>
  <si>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</si>
  <si>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</si>
  <si>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</si>
  <si>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</si>
  <si>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</si>
  <si>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</si>
  <si>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</si>
  <si>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</si>
  <si>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</si>
  <si>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</si>
  <si>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</si>
  <si>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</si>
  <si>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</si>
  <si>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</si>
  <si>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</si>
  <si>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</si>
  <si>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</si>
  <si>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</si>
  <si>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</si>
  <si>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</si>
  <si>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</si>
  <si>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</si>
  <si>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</si>
  <si>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</si>
  <si>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</si>
  <si>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</si>
  <si>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</si>
  <si>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</si>
  <si>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</si>
  <si>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</si>
  <si>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</si>
  <si>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</si>
  <si>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</si>
  <si>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</si>
  <si>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</si>
  <si>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</si>
  <si>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</si>
  <si>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</si>
  <si>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</si>
  <si>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</si>
  <si>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</si>
  <si>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</si>
  <si>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</si>
  <si>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</si>
  <si>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</si>
  <si>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</si>
  <si>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</si>
  <si>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</si>
  <si>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</si>
  <si>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</si>
  <si>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</si>
  <si>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</si>
  <si>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</si>
  <si>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</si>
  <si>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</si>
  <si>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</si>
  <si>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</si>
  <si>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</si>
  <si>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</si>
  <si>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</si>
  <si>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</si>
  <si>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</si>
  <si>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</si>
  <si>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</si>
  <si>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</si>
  <si>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</si>
  <si>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</si>
  <si>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</si>
  <si>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</si>
  <si>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</si>
  <si>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</si>
  <si>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</si>
  <si>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</si>
  <si>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</si>
  <si>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</si>
  <si>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</si>
  <si>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</si>
  <si>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</si>
  <si>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</si>
  <si>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</si>
  <si>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</si>
  <si>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</si>
  <si>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</si>
  <si>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</si>
  <si>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</si>
  <si>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</si>
  <si>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</si>
  <si>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</si>
  <si>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</si>
  <si>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</si>
  <si>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</si>
  <si>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</si>
  <si>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</si>
  <si>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</si>
  <si>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</si>
  <si>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</si>
  <si>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</si>
  <si>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</si>
  <si>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</si>
  <si>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</si>
  <si>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</si>
  <si>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</si>
  <si>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</si>
  <si>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</si>
  <si>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</si>
  <si>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</si>
  <si>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</si>
  <si>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</si>
  <si>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</si>
  <si>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</si>
  <si>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</si>
  <si>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</si>
  <si>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</si>
  <si>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</si>
  <si>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</si>
  <si>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</si>
  <si>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</si>
  <si>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</si>
  <si>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</si>
  <si>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</si>
  <si>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</si>
  <si>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</si>
  <si>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</si>
  <si>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</si>
  <si>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</si>
  <si>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</si>
  <si>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</si>
  <si>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</si>
  <si>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</si>
  <si>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</si>
  <si>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</si>
  <si>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</si>
  <si>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</si>
  <si>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</si>
  <si>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</si>
  <si>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</si>
  <si>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</si>
  <si>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</si>
  <si>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</si>
  <si>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</si>
  <si>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</si>
  <si>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</si>
  <si>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</si>
  <si>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</si>
  <si>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</si>
  <si>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</si>
  <si>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</si>
  <si>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</si>
  <si>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</si>
  <si>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</si>
  <si>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</si>
  <si>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</si>
  <si>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</si>
  <si>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</si>
  <si>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</si>
  <si>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</si>
  <si>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</si>
  <si>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</si>
  <si>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</si>
  <si>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</si>
  <si>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</si>
  <si>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</si>
  <si>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</si>
  <si>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</si>
  <si>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</si>
  <si>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</si>
  <si>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</si>
  <si>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</si>
  <si>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</si>
  <si>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</si>
  <si>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</si>
  <si>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</si>
  <si>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</si>
  <si>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</si>
  <si>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</si>
  <si>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</si>
  <si>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</si>
  <si>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</si>
  <si>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</si>
  <si>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</si>
  <si>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</si>
  <si>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</si>
  <si>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</si>
  <si>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</si>
  <si>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</si>
  <si>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</si>
  <si>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</si>
  <si>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</si>
  <si>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</si>
  <si>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</si>
  <si>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</si>
  <si>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</si>
  <si>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</si>
  <si>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</si>
  <si>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</si>
  <si>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</si>
  <si>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</si>
  <si>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</si>
  <si>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</si>
  <si>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</si>
  <si>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</si>
  <si>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</si>
  <si>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</si>
  <si>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</si>
  <si>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</si>
  <si>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</si>
  <si>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</si>
  <si>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</si>
  <si>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</si>
  <si>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</si>
  <si>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</si>
  <si>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</si>
  <si>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</si>
  <si>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</si>
  <si>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</si>
  <si>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</si>
  <si>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</si>
  <si>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</si>
  <si>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</si>
  <si>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</si>
  <si>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</si>
  <si>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</si>
  <si>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</si>
  <si>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</si>
  <si>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</si>
  <si>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</si>
  <si>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</si>
  <si>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</si>
  <si>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</si>
  <si>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</si>
  <si>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</si>
  <si>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</si>
  <si>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</si>
  <si>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</si>
  <si>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</si>
  <si>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</si>
  <si>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</si>
  <si>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</si>
  <si>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</si>
  <si>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</si>
  <si>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</si>
  <si>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</si>
  <si>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</si>
  <si>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</si>
  <si>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</si>
  <si>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</si>
  <si>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</si>
  <si>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</si>
  <si>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</si>
  <si>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</si>
  <si>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</si>
  <si>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</si>
  <si>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</si>
  <si>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</si>
  <si>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</si>
  <si>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</si>
  <si>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</si>
  <si>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</si>
  <si>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</si>
  <si>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</si>
  <si>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</si>
  <si>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</si>
  <si>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</si>
  <si>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</si>
  <si>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</si>
  <si>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</si>
  <si>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</si>
  <si>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</si>
  <si>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</si>
  <si>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</si>
  <si>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</si>
  <si>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</si>
  <si>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</si>
  <si>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</si>
  <si>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</si>
  <si>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</si>
  <si>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</si>
  <si>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</si>
  <si>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</si>
  <si>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</si>
  <si>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</si>
  <si>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</si>
  <si>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</si>
  <si>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</si>
  <si>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</si>
  <si>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</si>
  <si>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</si>
  <si>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</si>
  <si>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</si>
  <si>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</si>
  <si>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</si>
  <si>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</si>
  <si>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</si>
  <si>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</si>
  <si>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</si>
  <si>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</si>
  <si>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</si>
  <si>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</si>
  <si>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</si>
  <si>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</si>
  <si>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</si>
  <si>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</si>
  <si>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</si>
  <si>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</si>
  <si>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</si>
  <si>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</si>
  <si>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</si>
  <si>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</si>
  <si>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</si>
  <si>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</si>
  <si>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</si>
  <si>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</si>
  <si>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</si>
  <si>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</si>
  <si>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</si>
  <si>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</si>
  <si>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</si>
  <si>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</si>
  <si>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</si>
  <si>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</si>
  <si>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</si>
  <si>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</si>
  <si>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</si>
  <si>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</si>
  <si>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</si>
  <si>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</si>
  <si>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</si>
  <si>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</si>
  <si>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</si>
  <si>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</si>
  <si>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</si>
  <si>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</si>
  <si>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</si>
  <si>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</si>
  <si>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</si>
  <si>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</si>
  <si>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</si>
  <si>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</si>
  <si>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</si>
  <si>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</si>
  <si>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</si>
  <si>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</si>
  <si>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</si>
  <si>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</si>
  <si>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</si>
  <si>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</si>
  <si>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</si>
  <si>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</si>
  <si>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</si>
  <si>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</si>
  <si>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</si>
  <si>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</si>
  <si>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</si>
  <si>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</si>
  <si>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</si>
  <si>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</si>
  <si>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</si>
  <si>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</si>
  <si>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</si>
  <si>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</si>
  <si>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</si>
  <si>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</si>
  <si>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</si>
  <si>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</si>
  <si>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</si>
  <si>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</si>
  <si>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</si>
  <si>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</si>
  <si>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</si>
  <si>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</si>
  <si>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</si>
  <si>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</si>
  <si>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</si>
  <si>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</si>
  <si>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</si>
  <si>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</si>
  <si>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</si>
  <si>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</si>
  <si>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</si>
  <si>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</si>
  <si>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</si>
  <si>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</si>
  <si>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</si>
  <si>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</si>
  <si>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</si>
  <si>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</si>
  <si>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</si>
  <si>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</si>
  <si>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</si>
  <si>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</si>
  <si>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</si>
  <si>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</si>
  <si>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</si>
  <si>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</si>
  <si>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</si>
  <si>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</si>
  <si>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</si>
  <si>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</si>
  <si>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</si>
  <si>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</si>
  <si>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</si>
  <si>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</si>
  <si>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</si>
  <si>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</si>
  <si>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</si>
  <si>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</si>
  <si>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</si>
  <si>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</si>
  <si>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</si>
  <si>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</si>
  <si>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</si>
  <si>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</si>
  <si>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</si>
  <si>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</si>
  <si>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</si>
  <si>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</si>
  <si>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</si>
  <si>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</si>
  <si>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</si>
  <si>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</si>
  <si>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</si>
  <si>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</si>
  <si>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</si>
  <si>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</si>
  <si>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</si>
  <si>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</si>
  <si>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</si>
  <si>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</si>
  <si>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</si>
  <si>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</si>
  <si>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</si>
  <si>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</si>
  <si>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</si>
  <si>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</si>
  <si>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</si>
  <si>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</si>
  <si>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</si>
  <si>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</si>
  <si>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</si>
  <si>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</si>
  <si>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</si>
  <si>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</si>
  <si>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</si>
  <si>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</si>
  <si>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</si>
  <si>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</si>
  <si>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</si>
  <si>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</si>
  <si>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</si>
  <si>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</si>
  <si>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</si>
  <si>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</si>
  <si>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</si>
  <si>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</si>
  <si>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</si>
  <si>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</si>
  <si>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</si>
  <si>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</si>
  <si>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</si>
  <si>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</si>
  <si>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</si>
  <si>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</si>
  <si>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</si>
  <si>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</si>
  <si>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</si>
  <si>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</si>
  <si>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</si>
  <si>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</si>
  <si>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</si>
  <si>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</si>
  <si>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</si>
  <si>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</si>
  <si>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</si>
  <si>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</si>
  <si>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</si>
  <si>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</si>
  <si>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</si>
  <si>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</si>
  <si>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</si>
  <si>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</si>
  <si>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</si>
  <si>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</si>
  <si>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</si>
  <si>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</si>
  <si>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</si>
  <si>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</si>
  <si>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</si>
  <si>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</si>
  <si>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</si>
  <si>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</si>
  <si>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</si>
  <si>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</si>
  <si>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</si>
  <si>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</si>
  <si>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</si>
  <si>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</si>
  <si>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</si>
  <si>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</si>
  <si>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</si>
  <si>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</si>
  <si>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</si>
  <si>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</si>
  <si>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</si>
  <si>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</si>
  <si>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</si>
  <si>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</si>
  <si>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</si>
  <si>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</si>
  <si>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</si>
  <si>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</si>
  <si>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</si>
  <si>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</si>
  <si>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</si>
  <si>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</si>
  <si>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</si>
  <si>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</si>
  <si>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</si>
  <si>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</si>
  <si>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</si>
  <si>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</si>
  <si>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</si>
  <si>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</si>
  <si>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</si>
  <si>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</si>
  <si>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</si>
  <si>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</si>
  <si>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</si>
  <si>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</si>
  <si>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</si>
  <si>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</si>
  <si>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</si>
  <si>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</si>
  <si>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</si>
  <si>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</si>
  <si>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</si>
  <si>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</si>
  <si>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</si>
  <si>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</si>
  <si>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</si>
  <si>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</si>
  <si>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</si>
  <si>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</si>
  <si>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</si>
  <si>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</si>
  <si>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</si>
  <si>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</si>
  <si>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</si>
  <si>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</si>
  <si>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</si>
  <si>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</si>
  <si>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</si>
  <si>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</si>
  <si>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</si>
  <si>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</si>
  <si>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</si>
  <si>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</si>
  <si>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</si>
  <si>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</si>
  <si>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</si>
  <si>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</si>
  <si>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</si>
  <si>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</si>
  <si>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</si>
  <si>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</si>
  <si>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</si>
  <si>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</si>
  <si>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</si>
  <si>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</si>
  <si>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</si>
  <si>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</si>
  <si>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</si>
  <si>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</si>
  <si>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</si>
  <si>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</si>
  <si>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</si>
  <si>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</si>
  <si>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</si>
  <si>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</si>
  <si>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</si>
  <si>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</si>
  <si>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</si>
  <si>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</si>
  <si>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</si>
  <si>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</si>
  <si>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</si>
  <si>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</si>
  <si>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</si>
  <si>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</si>
  <si>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</si>
  <si>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</si>
  <si>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</si>
  <si>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</si>
  <si>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</si>
  <si>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</si>
  <si>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</si>
  <si>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</si>
  <si>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</si>
  <si>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</si>
  <si>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</si>
  <si>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</si>
  <si>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</si>
  <si>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</si>
  <si>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</si>
  <si>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</si>
  <si>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</si>
  <si>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</si>
  <si>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</si>
  <si>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</si>
  <si>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</si>
  <si>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</si>
  <si>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</si>
  <si>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</si>
  <si>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</si>
  <si>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</si>
  <si>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</si>
  <si>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</si>
  <si>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</si>
  <si>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</si>
  <si>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</si>
  <si>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</si>
  <si>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</si>
  <si>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</si>
  <si>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</si>
  <si>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</si>
  <si>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</si>
  <si>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</si>
  <si>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</si>
  <si>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</si>
  <si>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</si>
  <si>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</si>
  <si>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</si>
  <si>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</si>
  <si>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</si>
  <si>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</si>
  <si>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</si>
  <si>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</si>
  <si>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</si>
  <si>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</si>
  <si>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</si>
  <si>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</si>
  <si>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</si>
  <si>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</si>
  <si>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</si>
  <si>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</si>
  <si>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</si>
  <si>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</si>
  <si>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</si>
  <si>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</si>
  <si>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</si>
  <si>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</si>
  <si>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</si>
  <si>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</si>
  <si>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</si>
  <si>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</si>
  <si>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</si>
  <si>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</si>
  <si>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</si>
  <si>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</si>
  <si>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</si>
  <si>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</si>
  <si>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</si>
  <si>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</si>
  <si>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</si>
  <si>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</si>
  <si>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</si>
  <si>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</si>
  <si>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</si>
  <si>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</si>
  <si>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</si>
  <si>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</si>
  <si>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</si>
  <si>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</si>
  <si>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</si>
  <si>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</si>
  <si>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</si>
  <si>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</si>
  <si>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</si>
  <si>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</si>
  <si>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</si>
  <si>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</si>
  <si>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</si>
  <si>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</si>
  <si>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</si>
  <si>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</si>
  <si>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</si>
  <si>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</si>
  <si>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</si>
  <si>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</si>
  <si>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</si>
  <si>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</si>
  <si>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</si>
  <si>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</si>
  <si>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</si>
  <si>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</si>
  <si>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</si>
  <si>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</si>
  <si>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</si>
  <si>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</si>
  <si>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</si>
  <si>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</si>
  <si>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</si>
  <si>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</si>
  <si>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</si>
  <si>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</si>
  <si>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</si>
  <si>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</si>
  <si>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</si>
  <si>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</si>
  <si>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</si>
  <si>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</si>
  <si>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</si>
  <si>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</si>
  <si>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</si>
  <si>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</si>
  <si>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</si>
  <si>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</si>
  <si>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</si>
  <si>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</si>
  <si>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</si>
  <si>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</si>
  <si>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</si>
  <si>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</si>
  <si>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</si>
  <si>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</si>
  <si>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</si>
  <si>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</si>
  <si>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</si>
  <si>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</si>
  <si>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</si>
  <si>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</si>
  <si>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</si>
  <si>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</si>
  <si>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</si>
  <si>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</si>
  <si>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</si>
  <si>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</si>
  <si>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</si>
  <si>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</si>
  <si>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</si>
  <si>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</si>
  <si>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</si>
  <si>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</si>
  <si>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</si>
  <si>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</si>
  <si>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</si>
  <si>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</si>
  <si>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</si>
  <si>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</si>
  <si>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</si>
  <si>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</si>
  <si>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</si>
  <si>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</si>
  <si>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</si>
  <si>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</si>
  <si>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</si>
  <si>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</si>
  <si>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</si>
  <si>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</si>
  <si>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</si>
  <si>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</si>
  <si>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</si>
  <si>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</si>
  <si>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</si>
  <si>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</si>
  <si>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</si>
  <si>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</si>
  <si>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</si>
  <si>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</si>
  <si>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</si>
  <si>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</si>
  <si>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</si>
  <si>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</si>
  <si>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</si>
  <si>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</si>
  <si>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</si>
  <si>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</si>
  <si>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</si>
  <si>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</si>
  <si>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</si>
  <si>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</si>
  <si>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</si>
  <si>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</si>
  <si>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</si>
  <si>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</si>
  <si>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</si>
  <si>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</si>
  <si>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</si>
  <si>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</si>
  <si>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</si>
  <si>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</si>
  <si>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</si>
  <si>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</si>
  <si>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</si>
  <si>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</si>
  <si>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</si>
  <si>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</si>
  <si>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</si>
  <si>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</si>
  <si>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</si>
  <si>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</si>
  <si>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</si>
  <si>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</si>
  <si>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</si>
  <si>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</si>
  <si>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</si>
  <si>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</si>
  <si>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</si>
  <si>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</si>
  <si>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</si>
  <si>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</si>
  <si>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</si>
  <si>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</si>
  <si>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</si>
  <si>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</si>
  <si>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</si>
  <si>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</si>
  <si>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</si>
  <si>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</si>
  <si>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</si>
  <si>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</si>
  <si>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</si>
  <si>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</si>
  <si>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</si>
  <si>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</si>
  <si>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</si>
  <si>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</si>
  <si>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</si>
  <si>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</si>
  <si>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</si>
  <si>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</si>
  <si>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</si>
  <si>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</si>
  <si>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</si>
  <si>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</si>
  <si>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</si>
  <si>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</si>
  <si>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</si>
  <si>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</si>
  <si>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</si>
  <si>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</si>
  <si>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</si>
  <si>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</si>
  <si>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</si>
  <si>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</si>
  <si>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</si>
  <si>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</si>
  <si>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</si>
  <si>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</si>
  <si>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</si>
  <si>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</si>
  <si>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</si>
  <si>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</si>
  <si>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</si>
  <si>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</si>
  <si>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</si>
  <si>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</si>
  <si>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</si>
  <si>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</si>
  <si>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</si>
  <si>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</si>
  <si>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</si>
  <si>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</si>
  <si>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</si>
  <si>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</si>
  <si>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</si>
  <si>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</si>
  <si>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</si>
  <si>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</si>
  <si>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</si>
  <si>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</si>
  <si>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</si>
  <si>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</si>
  <si>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</si>
  <si>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</si>
  <si>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</si>
  <si>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</si>
  <si>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</si>
  <si>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</si>
  <si>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</si>
  <si>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</si>
  <si>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</si>
  <si>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</si>
  <si>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</si>
  <si>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</si>
  <si>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</si>
  <si>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</si>
  <si>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</si>
  <si>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</si>
  <si>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</si>
  <si>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</si>
  <si>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</si>
  <si>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</si>
  <si>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</si>
  <si>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</si>
  <si>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</si>
  <si>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</si>
  <si>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</si>
  <si>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</si>
  <si>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</si>
  <si>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</si>
  <si>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</si>
  <si>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</si>
  <si>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</si>
  <si>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</si>
  <si>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</si>
  <si>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</si>
  <si>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</si>
  <si>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</si>
  <si>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</si>
  <si>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</si>
  <si>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</si>
  <si>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</si>
  <si>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</si>
  <si>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</si>
  <si>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</si>
  <si>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</si>
  <si>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</si>
  <si>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</si>
  <si>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</si>
  <si>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</si>
  <si>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</si>
  <si>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</si>
  <si>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</si>
  <si>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</si>
  <si>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</si>
  <si>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</si>
  <si>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</si>
  <si>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</si>
  <si>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</si>
  <si>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</si>
  <si>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</si>
  <si>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</si>
  <si>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</si>
  <si>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</si>
  <si>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</si>
  <si>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</si>
  <si>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</si>
  <si>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</si>
  <si>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</si>
  <si>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</si>
  <si>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</si>
  <si>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</si>
  <si>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</si>
  <si>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</si>
  <si>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</si>
  <si>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</si>
  <si>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</si>
  <si>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</si>
  <si>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</si>
  <si>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</si>
  <si>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</si>
  <si>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</si>
  <si>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</si>
  <si>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</si>
  <si>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</si>
  <si>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</si>
  <si>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</si>
  <si>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</si>
  <si>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</si>
  <si>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</si>
  <si>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</si>
  <si>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</si>
  <si>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</si>
  <si>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</si>
  <si>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</si>
  <si>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</si>
  <si>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</si>
  <si>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</si>
  <si>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</si>
  <si>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</si>
  <si>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</si>
  <si>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</si>
  <si>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</si>
  <si>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</si>
  <si>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</si>
  <si>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</si>
  <si>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</si>
  <si>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</si>
  <si>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</si>
  <si>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</si>
  <si>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</si>
  <si>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</si>
  <si>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</si>
  <si>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</si>
  <si>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</si>
  <si>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</si>
  <si>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</si>
  <si>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</si>
  <si>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</si>
  <si>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</si>
  <si>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</si>
  <si>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</si>
  <si>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</si>
  <si>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</si>
  <si>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</si>
  <si>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</si>
  <si>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</si>
  <si>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</si>
  <si>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</si>
  <si>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</si>
  <si>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</si>
  <si>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</si>
  <si>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</si>
  <si>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</si>
  <si>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</si>
  <si>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</si>
  <si>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</si>
  <si>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</si>
  <si>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</si>
  <si>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</si>
  <si>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</si>
  <si>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</si>
  <si>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</si>
  <si>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</si>
  <si>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</si>
  <si>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</si>
  <si>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</si>
  <si>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</si>
  <si>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</si>
  <si>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</si>
  <si>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</si>
  <si>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</si>
  <si>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</si>
  <si>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</si>
  <si>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</si>
  <si>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</si>
  <si>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</si>
  <si>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</si>
  <si>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</si>
  <si>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</si>
  <si>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</si>
  <si>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</si>
  <si>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</si>
  <si>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</si>
  <si>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</si>
  <si>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</si>
  <si>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</si>
  <si>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</si>
  <si>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</si>
  <si>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</si>
  <si>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</si>
  <si>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</si>
  <si>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</si>
  <si>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</si>
  <si>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</si>
  <si>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</si>
  <si>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</si>
  <si>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</si>
  <si>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</si>
  <si>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</si>
  <si>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</si>
  <si>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</si>
  <si>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</si>
  <si>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</si>
  <si>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</si>
  <si>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</si>
  <si>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</si>
  <si>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</si>
  <si>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</si>
  <si>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</si>
  <si>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</si>
  <si>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</si>
  <si>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</si>
  <si>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</si>
  <si>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</si>
  <si>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</si>
  <si>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</si>
  <si>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</si>
  <si>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</si>
  <si>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</si>
  <si>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</si>
  <si>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</si>
  <si>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</si>
  <si>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</si>
  <si>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</si>
  <si>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</si>
  <si>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</si>
  <si>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</si>
  <si>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</si>
  <si>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</si>
  <si>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</si>
  <si>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</si>
  <si>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</si>
  <si>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</si>
  <si>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</si>
  <si>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</si>
  <si>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</si>
  <si>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</si>
  <si>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</si>
  <si>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</si>
  <si>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</si>
  <si>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</si>
  <si>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</si>
  <si>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</si>
  <si>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</si>
  <si>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</si>
  <si>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</si>
  <si>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</si>
  <si>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</si>
  <si>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</si>
  <si>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</si>
  <si>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</si>
  <si>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</si>
  <si>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</si>
  <si>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</si>
  <si>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</si>
  <si>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</si>
  <si>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</si>
  <si>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</si>
  <si>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</si>
  <si>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</si>
  <si>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</si>
  <si>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</si>
  <si>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</si>
  <si>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</si>
  <si>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</si>
  <si>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</si>
  <si>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</si>
  <si>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</si>
  <si>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</si>
  <si>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</si>
  <si>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</si>
  <si>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</si>
  <si>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</si>
  <si>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</si>
  <si>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</si>
  <si>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</si>
  <si>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</si>
  <si>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</si>
  <si>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</si>
  <si>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</si>
  <si>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</si>
  <si>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</si>
  <si>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</si>
  <si>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</si>
  <si>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</si>
  <si>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</si>
  <si>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</si>
  <si>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</si>
  <si>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</si>
  <si>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</si>
  <si>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</si>
  <si>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</si>
  <si>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</si>
  <si>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</si>
  <si>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</si>
  <si>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</si>
  <si>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</si>
  <si>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</si>
  <si>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</si>
  <si>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</si>
  <si>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</si>
  <si>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</si>
  <si>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</si>
  <si>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</si>
  <si>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</si>
  <si>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</si>
  <si>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</si>
  <si>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</si>
  <si>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</si>
  <si>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</si>
  <si>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</si>
  <si>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</si>
  <si>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</si>
  <si>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</si>
  <si>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</si>
  <si>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</si>
  <si>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</si>
  <si>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</si>
  <si>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</si>
  <si>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</si>
  <si>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</si>
  <si>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</si>
  <si>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</si>
  <si>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</si>
  <si>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</si>
  <si>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</si>
  <si>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</si>
  <si>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</si>
  <si>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</si>
  <si>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</si>
  <si>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</si>
  <si>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</si>
  <si>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</si>
  <si>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</si>
  <si>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</si>
  <si>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</si>
  <si>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</si>
  <si>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</si>
  <si>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</si>
  <si>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</si>
  <si>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</si>
  <si>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</si>
  <si>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</si>
  <si>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</si>
  <si>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</si>
  <si>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</si>
  <si>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</si>
  <si>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</si>
  <si>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</si>
  <si>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</si>
  <si>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</si>
  <si>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</si>
  <si>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</si>
  <si>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</si>
  <si>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</si>
  <si>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</si>
  <si>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</si>
  <si>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</si>
  <si>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</si>
  <si>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</si>
  <si>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</si>
  <si>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</si>
  <si>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</si>
  <si>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</si>
  <si>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</si>
  <si>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</si>
  <si>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</si>
  <si>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</si>
  <si>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</si>
  <si>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</si>
  <si>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</si>
  <si>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</si>
  <si>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</si>
  <si>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</si>
  <si>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</si>
  <si>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</si>
  <si>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</si>
  <si>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</si>
  <si>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</si>
  <si>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</si>
  <si>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</si>
  <si>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</si>
  <si>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</si>
  <si>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</si>
  <si>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</si>
  <si>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</si>
  <si>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</si>
  <si>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</si>
  <si>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</si>
  <si>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</si>
  <si>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</si>
  <si>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</si>
  <si>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</si>
  <si>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</si>
  <si>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</si>
  <si>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</si>
  <si>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</si>
  <si>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</si>
  <si>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</si>
  <si>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</si>
  <si>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</si>
  <si>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</si>
  <si>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</si>
  <si>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</si>
  <si>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</si>
  <si>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</si>
  <si>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</si>
  <si>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</si>
  <si>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</si>
  <si>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</si>
  <si>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</si>
  <si>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</si>
  <si>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</si>
  <si>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</si>
  <si>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</si>
  <si>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</si>
  <si>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</si>
  <si>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</si>
  <si>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</si>
  <si>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</si>
  <si>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</si>
  <si>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</si>
  <si>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</si>
  <si>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</si>
  <si>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</si>
  <si>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</si>
  <si>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</si>
  <si>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</si>
  <si>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</si>
  <si>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</si>
  <si>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</si>
  <si>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</si>
  <si>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</si>
  <si>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</si>
  <si>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</si>
  <si>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</si>
  <si>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</si>
  <si>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</si>
  <si>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</si>
  <si>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</si>
  <si>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</si>
  <si>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</si>
  <si>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</si>
  <si>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</si>
  <si>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</si>
  <si>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</si>
  <si>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</si>
  <si>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</si>
  <si>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</si>
  <si>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</si>
  <si>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</si>
  <si>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</si>
  <si>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</si>
  <si>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</si>
  <si>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</si>
  <si>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</si>
  <si>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</si>
  <si>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</si>
  <si>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</si>
  <si>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</si>
  <si>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</si>
  <si>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</si>
  <si>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</si>
  <si>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</si>
  <si>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</si>
  <si>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</si>
  <si>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</si>
  <si>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</si>
  <si>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</si>
  <si>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</si>
  <si>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</si>
  <si>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</si>
  <si>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</si>
  <si>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</si>
  <si>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</si>
  <si>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</si>
  <si>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</si>
  <si>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</si>
  <si>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</si>
  <si>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</si>
  <si>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</si>
  <si>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</si>
  <si>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</si>
  <si>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</si>
  <si>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</si>
  <si>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</si>
  <si>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</si>
  <si>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</si>
  <si>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</si>
  <si>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</si>
  <si>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</si>
  <si>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</si>
  <si>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</si>
  <si>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</si>
  <si>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</si>
  <si>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</si>
  <si>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</si>
  <si>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</si>
  <si>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</si>
  <si>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</si>
  <si>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</si>
  <si>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</si>
  <si>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</si>
  <si>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</si>
  <si>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</si>
  <si>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</si>
  <si>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</si>
  <si>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</si>
  <si>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</si>
  <si>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</si>
  <si>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</si>
  <si>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</si>
  <si>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</si>
  <si>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</si>
  <si>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</si>
  <si>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</si>
  <si>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</si>
  <si>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</si>
  <si>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</si>
  <si>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</si>
  <si>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</si>
  <si>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</si>
  <si>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</si>
  <si>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</si>
  <si>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</si>
  <si>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</si>
  <si>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</si>
  <si>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</si>
  <si>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</si>
  <si>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</si>
  <si>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</si>
  <si>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</si>
  <si>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</si>
  <si>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</si>
  <si>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</si>
  <si>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</si>
  <si>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</si>
  <si>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</si>
  <si>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</si>
  <si>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</si>
  <si>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</si>
  <si>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</si>
  <si>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</si>
  <si>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</si>
  <si>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</si>
  <si>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</si>
  <si>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</si>
  <si>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</si>
  <si>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</si>
  <si>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</si>
  <si>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</si>
  <si>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</si>
  <si>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</si>
  <si>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</si>
  <si>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</si>
  <si>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</si>
  <si>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</si>
  <si>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</si>
  <si>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</si>
  <si>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</si>
  <si>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</si>
  <si>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</si>
  <si>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</si>
  <si>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</si>
  <si>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</si>
  <si>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</si>
  <si>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</si>
  <si>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</si>
  <si>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</si>
  <si>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</si>
  <si>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</si>
  <si>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</si>
  <si>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</si>
  <si>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</si>
  <si>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</si>
  <si>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</si>
  <si>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</si>
  <si>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</si>
  <si>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</si>
  <si>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</si>
  <si>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</si>
  <si>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</si>
  <si>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</si>
  <si>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</si>
  <si>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</si>
  <si>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</si>
  <si>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</si>
  <si>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</si>
  <si>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</si>
  <si>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</si>
  <si>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</si>
  <si>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</si>
  <si>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</si>
  <si>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</si>
  <si>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</si>
  <si>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</si>
  <si>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</si>
  <si>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</si>
  <si>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</si>
  <si>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</si>
  <si>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</si>
  <si>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</si>
  <si>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</si>
  <si>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</si>
  <si>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</si>
  <si>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</si>
  <si>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</si>
  <si>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</si>
  <si>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</si>
  <si>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</si>
  <si>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</si>
  <si>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</si>
  <si>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</si>
  <si>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</si>
  <si>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</si>
  <si>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</si>
  <si>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</si>
  <si>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</si>
  <si>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</si>
  <si>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</si>
  <si>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</si>
  <si>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</si>
  <si>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</si>
  <si>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</si>
  <si>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</si>
  <si>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</si>
  <si>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</si>
  <si>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</si>
  <si>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</si>
  <si>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</si>
  <si>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</si>
  <si>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</si>
  <si>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</si>
  <si>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</si>
  <si>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</si>
  <si>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</si>
  <si>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</si>
  <si>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</si>
  <si>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</si>
  <si>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</si>
  <si>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</si>
  <si>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</si>
  <si>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</si>
  <si>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</si>
  <si>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</si>
  <si>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</si>
  <si>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</si>
  <si>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</si>
  <si>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</si>
  <si>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</si>
  <si>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</si>
  <si>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</si>
  <si>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</si>
  <si>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</si>
  <si>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</si>
  <si>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</si>
  <si>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</si>
  <si>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</si>
  <si>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</si>
  <si>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</si>
  <si>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</si>
  <si>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</si>
  <si>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</si>
  <si>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</si>
  <si>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</si>
  <si>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</si>
  <si>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</si>
  <si>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</si>
  <si>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</si>
  <si>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</si>
  <si>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</si>
  <si>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</si>
  <si>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</si>
  <si>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</si>
  <si>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</si>
  <si>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</si>
  <si>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</si>
  <si>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</si>
  <si>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</si>
  <si>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</si>
  <si>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</si>
  <si>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</si>
  <si>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</si>
  <si>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</si>
  <si>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</si>
  <si>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</si>
  <si>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</si>
  <si>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</si>
  <si>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</si>
  <si>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</si>
  <si>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</si>
  <si>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</si>
  <si>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</si>
  <si>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</si>
  <si>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</si>
  <si>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</si>
  <si>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</si>
  <si>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</si>
  <si>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</si>
  <si>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</si>
  <si>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</si>
  <si>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</si>
  <si>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</si>
  <si>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</si>
  <si>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</si>
  <si>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</si>
  <si>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</si>
  <si>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</si>
  <si>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</si>
  <si>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</si>
  <si>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</si>
  <si>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</si>
  <si>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</si>
  <si>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</si>
  <si>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</si>
  <si>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</si>
  <si>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</si>
  <si>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</si>
  <si>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</si>
  <si>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</si>
  <si>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</si>
  <si>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</si>
  <si>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</si>
  <si>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</si>
  <si>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</si>
  <si>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</si>
  <si>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</si>
  <si>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</si>
  <si>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</si>
  <si>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</si>
  <si>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</si>
  <si>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</si>
  <si>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</si>
  <si>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</si>
  <si>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</si>
  <si>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</si>
  <si>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</si>
  <si>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</si>
  <si>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</si>
  <si>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</si>
  <si>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</si>
  <si>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</si>
  <si>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</si>
  <si>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</si>
  <si>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</si>
  <si>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</si>
  <si>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</si>
  <si>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</si>
  <si>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</si>
  <si>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</si>
  <si>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</si>
  <si>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</si>
  <si>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</si>
  <si>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</si>
  <si>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</si>
  <si>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</si>
  <si>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</si>
  <si>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</si>
  <si>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</si>
  <si>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</si>
  <si>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</si>
  <si>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</si>
  <si>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</si>
  <si>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</si>
  <si>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</si>
  <si>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</si>
  <si>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</si>
  <si>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</si>
  <si>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</si>
  <si>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</si>
  <si>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</si>
  <si>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</si>
  <si>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</si>
  <si>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</si>
  <si>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</si>
  <si>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</si>
  <si>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</si>
  <si>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</si>
  <si>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</si>
  <si>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</si>
  <si>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</si>
  <si>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</si>
  <si>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</si>
  <si>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</si>
  <si>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</si>
  <si>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</si>
  <si>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</si>
  <si>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</si>
  <si>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</si>
  <si>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</si>
  <si>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</si>
  <si>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</si>
  <si>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</si>
  <si>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</si>
  <si>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</si>
  <si>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</si>
  <si>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</si>
  <si>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</si>
  <si>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</si>
  <si>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</si>
  <si>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</si>
  <si>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</si>
  <si>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</si>
  <si>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</si>
  <si>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</si>
  <si>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</si>
  <si>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</si>
  <si>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</si>
  <si>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</si>
  <si>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</si>
  <si>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</si>
  <si>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</si>
  <si>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</si>
  <si>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</si>
  <si>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</si>
  <si>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</si>
  <si>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</si>
  <si>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</si>
  <si>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</si>
  <si>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</si>
  <si>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</si>
  <si>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</si>
  <si>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</si>
  <si>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</si>
  <si>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</si>
  <si>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</si>
  <si>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</si>
  <si>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</si>
  <si>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</si>
  <si>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</si>
  <si>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</si>
  <si>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</si>
  <si>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</si>
  <si>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</si>
  <si>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</si>
  <si>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</si>
  <si>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</si>
  <si>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</si>
  <si>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</si>
  <si>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</si>
  <si>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</si>
  <si>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</si>
  <si>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</si>
  <si>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</si>
  <si>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</si>
  <si>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</si>
  <si>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</si>
  <si>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</si>
  <si>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</si>
  <si>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</si>
  <si>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</si>
  <si>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</si>
  <si>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</si>
  <si>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</si>
  <si>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</si>
  <si>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</si>
  <si>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</si>
  <si>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</si>
  <si>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</si>
  <si>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</si>
  <si>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</si>
  <si>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</si>
  <si>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</si>
  <si>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</si>
  <si>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</si>
  <si>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</si>
  <si>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</si>
  <si>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</si>
  <si>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</si>
  <si>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</si>
  <si>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</si>
  <si>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</si>
  <si>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</si>
  <si>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</si>
  <si>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</si>
  <si>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</si>
  <si>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</si>
  <si>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</si>
  <si>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</si>
  <si>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</si>
  <si>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</si>
  <si>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</si>
  <si>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</si>
  <si>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</si>
  <si>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</si>
  <si>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</si>
  <si>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</si>
  <si>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</si>
  <si>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</si>
  <si>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</si>
  <si>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</si>
  <si>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</si>
  <si>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</si>
  <si>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</si>
  <si>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</si>
  <si>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</si>
  <si>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</si>
  <si>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</si>
  <si>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</si>
  <si>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</si>
  <si>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</si>
  <si>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</si>
  <si>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</si>
  <si>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</si>
  <si>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</si>
  <si>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</si>
  <si>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</si>
  <si>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</si>
  <si>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</si>
  <si>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</si>
  <si>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</si>
  <si>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</si>
  <si>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</si>
  <si>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</si>
  <si>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</si>
  <si>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</si>
  <si>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</si>
  <si>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</si>
  <si>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</si>
  <si>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</si>
  <si>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</si>
  <si>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</si>
  <si>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</si>
  <si>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</si>
  <si>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</si>
  <si>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</si>
  <si>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</si>
  <si>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</si>
  <si>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</si>
  <si>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</si>
  <si>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</si>
  <si>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</si>
  <si>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</si>
  <si>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</si>
  <si>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</si>
  <si>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</si>
  <si>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</si>
  <si>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</si>
  <si>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</si>
  <si>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</si>
  <si>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</si>
  <si>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</si>
  <si>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</si>
  <si>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</si>
  <si>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</si>
  <si>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</si>
  <si>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</si>
  <si>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</si>
  <si>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</si>
  <si>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</si>
  <si>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</si>
  <si>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</si>
  <si>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</si>
  <si>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</si>
  <si>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</si>
  <si>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</si>
  <si>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</si>
  <si>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</si>
  <si>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</si>
  <si>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</si>
  <si>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</si>
  <si>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</si>
  <si>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</si>
  <si>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</si>
  <si>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</si>
  <si>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</si>
  <si>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</si>
  <si>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</si>
  <si>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</si>
  <si>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</si>
  <si>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</si>
  <si>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</si>
  <si>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</si>
  <si>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</si>
  <si>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</si>
  <si>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</si>
  <si>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</si>
  <si>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</si>
  <si>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</si>
  <si>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</si>
  <si>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</si>
  <si>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</si>
  <si>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</si>
  <si>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</si>
  <si>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</si>
  <si>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</si>
  <si>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</si>
  <si>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</si>
  <si>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</si>
  <si>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</si>
  <si>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</si>
  <si>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</si>
  <si>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</si>
  <si>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</si>
  <si>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</si>
  <si>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</si>
  <si>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</si>
  <si>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</si>
  <si>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</si>
  <si>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</si>
  <si>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</si>
  <si>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</si>
  <si>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</si>
  <si>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</si>
  <si>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</si>
  <si>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</si>
  <si>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</si>
  <si>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</si>
  <si>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</si>
  <si>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</si>
  <si>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</si>
  <si>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</si>
  <si>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</si>
  <si>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</si>
  <si>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</si>
  <si>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</si>
  <si>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</si>
  <si>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</si>
  <si>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</si>
  <si>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</si>
  <si>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</si>
  <si>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</si>
  <si>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</si>
  <si>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</si>
  <si>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</si>
  <si>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</si>
  <si>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</si>
  <si>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</si>
  <si>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</si>
  <si>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</si>
  <si>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</si>
  <si>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</si>
  <si>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</si>
  <si>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</si>
  <si>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</si>
  <si>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</si>
  <si>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</si>
  <si>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</si>
  <si>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</si>
  <si>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</si>
  <si>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</si>
  <si>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</si>
  <si>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</si>
  <si>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</si>
  <si>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</si>
  <si>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</si>
  <si>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</si>
  <si>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</si>
  <si>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</si>
  <si>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</si>
  <si>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</si>
  <si>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</si>
  <si>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</si>
  <si>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</si>
  <si>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</si>
  <si>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</si>
  <si>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</si>
  <si>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</si>
  <si>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</si>
  <si>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</si>
  <si>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</si>
  <si>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</si>
  <si>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</si>
  <si>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</si>
  <si>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</si>
  <si>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</si>
  <si>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</si>
  <si>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</si>
  <si>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</si>
  <si>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</si>
  <si>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</si>
  <si>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</si>
  <si>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</si>
  <si>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</si>
  <si>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</si>
  <si>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</si>
  <si>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</si>
  <si>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</si>
  <si>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</si>
  <si>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</si>
  <si>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</si>
  <si>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</si>
  <si>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</si>
  <si>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</si>
  <si>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</si>
  <si>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</si>
  <si>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</si>
  <si>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</si>
  <si>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</si>
  <si>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</si>
  <si>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</si>
  <si>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</si>
  <si>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</si>
  <si>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</si>
  <si>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</si>
  <si>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</si>
  <si>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</si>
  <si>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</si>
  <si>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</si>
  <si>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</si>
  <si>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</si>
  <si>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</si>
  <si>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</si>
  <si>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</si>
  <si>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</si>
  <si>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</si>
  <si>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</si>
  <si>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</si>
  <si>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</si>
  <si>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</si>
  <si>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</si>
  <si>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</si>
  <si>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</si>
  <si>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</si>
  <si>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</si>
  <si>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</si>
  <si>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</si>
  <si>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</si>
  <si>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</si>
  <si>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</si>
  <si>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</si>
  <si>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</si>
  <si>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</si>
  <si>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</si>
  <si>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</si>
  <si>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</si>
  <si>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</si>
  <si>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</si>
  <si>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</si>
  <si>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</si>
  <si>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</si>
  <si>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</si>
  <si>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</si>
  <si>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</si>
  <si>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</si>
  <si>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</si>
  <si>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</si>
  <si>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</si>
  <si>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</si>
  <si>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</si>
  <si>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</si>
  <si>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</si>
  <si>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</si>
  <si>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</si>
  <si>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</si>
  <si>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</si>
  <si>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</si>
  <si>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</si>
  <si>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</si>
  <si>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</si>
  <si>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</si>
  <si>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</si>
  <si>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</si>
  <si>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</si>
  <si>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</si>
  <si>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</si>
  <si>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</si>
  <si>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</si>
  <si>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</si>
  <si>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</si>
  <si>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</si>
  <si>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</si>
  <si>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</si>
  <si>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</si>
  <si>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</si>
  <si>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</si>
  <si>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</si>
  <si>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</si>
  <si>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</si>
  <si>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</si>
  <si>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</si>
  <si>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</si>
  <si>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</si>
  <si>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</si>
  <si>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</si>
  <si>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</si>
  <si>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</si>
  <si>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</si>
  <si>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</si>
  <si>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</si>
  <si>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</si>
  <si>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</si>
  <si>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</si>
  <si>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</si>
  <si>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</si>
  <si>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</si>
  <si>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</si>
  <si>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</si>
  <si>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</si>
  <si>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</si>
  <si>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</si>
  <si>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</si>
  <si>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</si>
  <si>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</si>
  <si>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</si>
  <si>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</si>
  <si>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</si>
  <si>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</si>
  <si>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</si>
  <si>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</si>
  <si>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</si>
  <si>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</si>
  <si>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</si>
  <si>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</si>
  <si>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</si>
  <si>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</si>
  <si>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</si>
  <si>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</si>
  <si>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</si>
  <si>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</si>
  <si>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</si>
  <si>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</si>
  <si>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</si>
  <si>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</si>
  <si>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</si>
  <si>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</si>
  <si>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</si>
  <si>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</si>
  <si>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</si>
  <si>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</si>
  <si>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</si>
  <si>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</si>
  <si>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</si>
  <si>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</si>
  <si>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</si>
  <si>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</si>
  <si>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</si>
  <si>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</si>
  <si>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</si>
  <si>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</si>
  <si>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</si>
  <si>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</si>
  <si>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</si>
  <si>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</si>
  <si>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</si>
  <si>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</si>
  <si>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</si>
  <si>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</si>
  <si>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</si>
  <si>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</si>
  <si>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</si>
  <si>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</si>
  <si>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</si>
  <si>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</si>
  <si>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</si>
  <si>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</si>
  <si>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</si>
  <si>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</si>
  <si>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</si>
  <si>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</si>
  <si>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</si>
  <si>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</si>
  <si>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</si>
  <si>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</si>
  <si>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</si>
  <si>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</si>
  <si>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</si>
  <si>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</si>
  <si>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</si>
  <si>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</si>
  <si>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</si>
  <si>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</si>
  <si>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</si>
  <si>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</si>
  <si>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</si>
  <si>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</si>
  <si>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</si>
  <si>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</si>
  <si>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</si>
  <si>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</si>
  <si>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</si>
  <si>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</si>
  <si>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</si>
  <si>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</si>
  <si>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</si>
  <si>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</si>
  <si>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</si>
  <si>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</si>
  <si>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</si>
  <si>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</si>
  <si>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</si>
  <si>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</si>
  <si>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</si>
  <si>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</si>
  <si>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</si>
  <si>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</si>
  <si>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</si>
  <si>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</si>
  <si>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</si>
  <si>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</si>
  <si>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</si>
  <si>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</si>
  <si>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</si>
  <si>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</si>
  <si>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</si>
  <si>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</si>
  <si>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</si>
  <si>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</si>
  <si>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</si>
  <si>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</si>
  <si>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</si>
  <si>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</si>
  <si>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</si>
  <si>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</si>
  <si>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</si>
  <si>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</si>
  <si>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</si>
  <si>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</si>
  <si>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</si>
  <si>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</si>
  <si>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</si>
  <si>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</si>
  <si>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</si>
  <si>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</si>
  <si>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</si>
  <si>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</si>
  <si>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</si>
  <si>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</si>
  <si>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</si>
  <si>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</si>
  <si>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</si>
  <si>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</si>
  <si>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</si>
  <si>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</si>
  <si>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</si>
  <si>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</si>
  <si>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</si>
  <si>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</si>
  <si>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</si>
  <si>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</si>
  <si>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</si>
  <si>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</si>
  <si>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</si>
  <si>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</si>
  <si>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</si>
  <si>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</si>
  <si>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</si>
  <si>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</si>
  <si>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</si>
  <si>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</si>
  <si>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</si>
  <si>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</si>
  <si>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</si>
  <si>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</si>
  <si>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</si>
  <si>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</si>
  <si>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</si>
  <si>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</si>
  <si>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</si>
  <si>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</si>
  <si>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</si>
  <si>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</si>
  <si>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</si>
  <si>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</si>
  <si>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</si>
  <si>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</si>
  <si>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</si>
  <si>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</si>
  <si>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</si>
  <si>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</si>
  <si>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</si>
  <si>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</si>
  <si>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</si>
  <si>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</si>
  <si>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</si>
  <si>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</si>
  <si>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</si>
  <si>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</si>
  <si>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</si>
  <si>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</si>
  <si>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</si>
  <si>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</si>
  <si>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</si>
  <si>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</si>
  <si>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</si>
  <si>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</si>
  <si>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</si>
  <si>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</si>
  <si>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</si>
  <si>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</si>
  <si>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</si>
  <si>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</si>
  <si>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</si>
  <si>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</si>
  <si>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</si>
  <si>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</si>
  <si>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</si>
  <si>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</si>
  <si>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</si>
  <si>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</si>
  <si>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</si>
  <si>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</si>
  <si>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</si>
  <si>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</si>
  <si>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</si>
  <si>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</si>
  <si>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</si>
  <si>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</si>
  <si>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</si>
  <si>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</si>
  <si>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</si>
  <si>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</si>
  <si>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</si>
  <si>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</si>
  <si>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</si>
  <si>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</si>
  <si>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</si>
  <si>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</si>
  <si>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</si>
  <si>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</si>
  <si>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</si>
  <si>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</si>
  <si>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</si>
  <si>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</si>
  <si>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</si>
  <si>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</si>
  <si>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</si>
  <si>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</si>
  <si>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</si>
  <si>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</si>
  <si>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</si>
  <si>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</si>
  <si>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</si>
  <si>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</si>
  <si>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</si>
  <si>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</si>
  <si>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</si>
  <si>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</si>
  <si>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</si>
  <si>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</si>
  <si>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</si>
  <si>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</si>
  <si>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</si>
  <si>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</si>
  <si>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</si>
  <si>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</si>
  <si>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</si>
  <si>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</si>
  <si>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</si>
  <si>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</si>
  <si>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</si>
  <si>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</si>
  <si>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</si>
  <si>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</si>
  <si>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</si>
  <si>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</si>
  <si>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</si>
  <si>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</si>
  <si>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</si>
  <si>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</si>
  <si>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</si>
  <si>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</si>
  <si>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</si>
  <si>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</si>
  <si>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</si>
  <si>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</si>
  <si>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</si>
  <si>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</si>
  <si>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</si>
  <si>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</si>
  <si>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</si>
  <si>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</si>
  <si>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</si>
  <si>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</si>
  <si>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</si>
  <si>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</si>
  <si>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</si>
  <si>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</si>
  <si>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</si>
  <si>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</si>
  <si>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</si>
  <si>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</si>
  <si>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</si>
  <si>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</si>
  <si>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</si>
  <si>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</si>
  <si>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</si>
  <si>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</si>
  <si>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</si>
  <si>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</si>
  <si>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</si>
  <si>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</si>
  <si>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</si>
  <si>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</si>
  <si>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</si>
  <si>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</si>
  <si>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</si>
  <si>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</si>
  <si>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</si>
  <si>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</si>
  <si>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</si>
  <si>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</si>
  <si>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</si>
  <si>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</si>
  <si>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</si>
  <si>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</si>
  <si>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</si>
  <si>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</si>
  <si>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</si>
  <si>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</si>
  <si>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</si>
  <si>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</si>
  <si>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</si>
  <si>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</si>
  <si>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</si>
  <si>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</si>
  <si>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</si>
  <si>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</si>
  <si>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</si>
  <si>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</si>
  <si>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</si>
  <si>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</si>
  <si>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</si>
  <si>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</si>
  <si>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</si>
  <si>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</si>
  <si>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</si>
  <si>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</si>
  <si>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</si>
  <si>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</si>
  <si>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</si>
  <si>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</si>
  <si>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</si>
  <si>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</si>
  <si>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</si>
  <si>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</si>
  <si>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</si>
  <si>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</si>
  <si>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</si>
  <si>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</si>
  <si>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</si>
  <si>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</si>
  <si>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</si>
  <si>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</si>
  <si>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</si>
  <si>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</si>
  <si>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</si>
  <si>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</si>
  <si>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</si>
  <si>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</si>
  <si>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</si>
  <si>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</si>
  <si>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</si>
  <si>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</si>
  <si>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</si>
  <si>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</si>
  <si>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</si>
  <si>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</si>
  <si>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</si>
  <si>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</si>
  <si>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</si>
  <si>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</si>
  <si>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</si>
  <si>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</si>
  <si>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</si>
  <si>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</si>
  <si>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</si>
  <si>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</si>
  <si>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</si>
  <si>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</si>
  <si>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</si>
  <si>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</si>
  <si>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</si>
  <si>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</si>
  <si>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</si>
  <si>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</si>
  <si>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</si>
  <si>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</si>
  <si>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</si>
  <si>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</si>
  <si>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</si>
  <si>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</si>
  <si>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</si>
  <si>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</si>
  <si>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</si>
  <si>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</si>
  <si>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</si>
  <si>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</si>
  <si>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</si>
  <si>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</si>
  <si>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</si>
  <si>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</si>
  <si>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</si>
  <si>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</si>
  <si>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</si>
  <si>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</si>
  <si>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</si>
  <si>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</si>
  <si>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</si>
  <si>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</si>
  <si>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</si>
  <si>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</si>
  <si>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</si>
  <si>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</si>
  <si>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</si>
  <si>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</si>
  <si>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</si>
  <si>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</si>
  <si>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</si>
  <si>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</si>
  <si>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</si>
  <si>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</si>
  <si>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</si>
  <si>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</si>
  <si>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</si>
  <si>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</si>
  <si>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</si>
  <si>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</si>
  <si>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</si>
  <si>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</si>
  <si>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</si>
  <si>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</si>
  <si>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</si>
  <si>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</si>
  <si>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</si>
  <si>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</si>
  <si>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</si>
  <si>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</si>
  <si>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</si>
  <si>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</si>
  <si>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</si>
  <si>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</si>
  <si>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</si>
  <si>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</si>
  <si>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</si>
  <si>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</si>
  <si>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</si>
  <si>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</si>
  <si>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</si>
  <si>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</si>
  <si>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</si>
  <si>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</si>
  <si>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</si>
  <si>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</si>
  <si>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</si>
  <si>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</si>
  <si>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</si>
  <si>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</si>
  <si>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</si>
  <si>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</si>
  <si>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</si>
  <si>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</si>
  <si>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</si>
  <si>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</si>
  <si>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</si>
  <si>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</si>
  <si>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</si>
  <si>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</si>
  <si>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</si>
  <si>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</si>
  <si>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</si>
  <si>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</si>
  <si>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</si>
  <si>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</si>
  <si>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</si>
  <si>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</si>
  <si>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</si>
  <si>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</si>
  <si>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</si>
  <si>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</si>
  <si>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</si>
  <si>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</si>
  <si>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</si>
  <si>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</si>
  <si>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</si>
  <si>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</si>
  <si>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</si>
  <si>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</si>
  <si>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</si>
  <si>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</si>
  <si>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</si>
  <si>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</si>
  <si>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</si>
  <si>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</si>
  <si>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</si>
  <si>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</si>
  <si>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</si>
  <si>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</si>
  <si>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</si>
  <si>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</si>
  <si>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</si>
  <si>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</si>
  <si>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</si>
  <si>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</si>
  <si>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</si>
  <si>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</si>
  <si>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</si>
  <si>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</si>
  <si>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</si>
  <si>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</si>
  <si>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</si>
  <si>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</si>
  <si>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</si>
  <si>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</si>
  <si>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</si>
  <si>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</si>
  <si>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</si>
  <si>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</si>
  <si>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</si>
  <si>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</si>
  <si>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</si>
  <si>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</si>
  <si>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</si>
  <si>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</si>
  <si>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</si>
  <si>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</si>
  <si>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</si>
  <si>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</si>
  <si>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</si>
  <si>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</si>
  <si>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</si>
  <si>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</si>
  <si>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</si>
  <si>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</si>
  <si>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</si>
  <si>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</si>
  <si>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</si>
  <si>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</si>
  <si>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</si>
  <si>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</si>
  <si>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</si>
  <si>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</si>
  <si>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</si>
  <si>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</si>
  <si>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</si>
  <si>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</si>
  <si>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</si>
  <si>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</si>
  <si>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</si>
  <si>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</si>
  <si>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</si>
  <si>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</si>
  <si>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</si>
  <si>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</si>
  <si>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</si>
  <si>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</si>
  <si>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</si>
  <si>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</si>
  <si>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</si>
  <si>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</si>
  <si>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</si>
  <si>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</si>
  <si>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</si>
  <si>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</si>
  <si>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</si>
  <si>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</si>
  <si>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</si>
  <si>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</si>
  <si>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</si>
  <si>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</si>
  <si>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</si>
  <si>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</si>
  <si>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</si>
  <si>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</si>
  <si>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</si>
  <si>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</si>
  <si>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</si>
  <si>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</si>
  <si>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</si>
  <si>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</si>
  <si>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</si>
  <si>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</si>
  <si>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</si>
  <si>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</si>
  <si>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</si>
  <si>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</si>
  <si>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</si>
  <si>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</si>
  <si>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</si>
  <si>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</si>
  <si>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</si>
  <si>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</si>
  <si>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</si>
  <si>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</si>
  <si>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</si>
  <si>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</si>
  <si>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</si>
  <si>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</si>
  <si>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</si>
  <si>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</si>
  <si>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</si>
  <si>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</si>
  <si>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</si>
  <si>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</si>
  <si>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</si>
  <si>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</si>
  <si>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</si>
  <si>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</si>
  <si>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</si>
  <si>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</si>
  <si>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</si>
  <si>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</si>
  <si>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</si>
  <si>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</si>
  <si>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</si>
  <si>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</si>
  <si>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</si>
  <si>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</si>
  <si>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</si>
  <si>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</si>
  <si>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</si>
  <si>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</si>
  <si>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</si>
  <si>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</si>
  <si>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</si>
  <si>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</si>
  <si>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</si>
  <si>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</si>
  <si>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</si>
  <si>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</si>
  <si>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</si>
  <si>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</si>
  <si>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</si>
  <si>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</si>
  <si>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</si>
  <si>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</si>
  <si>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</si>
  <si>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</si>
  <si>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</si>
  <si>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</si>
  <si>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</si>
  <si>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</si>
  <si>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</si>
  <si>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</si>
  <si>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</si>
  <si>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</si>
  <si>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</si>
  <si>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</si>
  <si>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</si>
  <si>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</si>
  <si>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</si>
  <si>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</si>
  <si>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</si>
  <si>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</si>
  <si>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</si>
  <si>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</si>
  <si>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</si>
  <si>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</si>
  <si>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</si>
  <si>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</si>
  <si>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</si>
  <si>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</si>
  <si>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</si>
  <si>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</si>
  <si>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</si>
  <si>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</si>
  <si>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</si>
  <si>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</si>
  <si>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</si>
  <si>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</si>
  <si>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</si>
  <si>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</si>
  <si>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</si>
  <si>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</si>
  <si>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</si>
  <si>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</si>
  <si>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</si>
  <si>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</si>
  <si>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</si>
  <si>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</si>
  <si>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</si>
  <si>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</si>
  <si>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</si>
  <si>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</si>
  <si>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</si>
  <si>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</si>
  <si>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</si>
  <si>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</si>
  <si>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</si>
  <si>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</si>
  <si>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</si>
  <si>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</si>
  <si>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</si>
  <si>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</si>
  <si>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</si>
  <si>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</si>
  <si>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</si>
  <si>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</si>
  <si>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</si>
  <si>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</si>
  <si>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</si>
  <si>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</si>
  <si>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</si>
  <si>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</si>
  <si>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</si>
  <si>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</si>
  <si>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</si>
  <si>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</si>
  <si>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</si>
  <si>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</si>
  <si>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</si>
  <si>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</si>
  <si>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</si>
  <si>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</si>
  <si>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</si>
  <si>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</si>
  <si>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</si>
  <si>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</si>
  <si>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</si>
  <si>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</si>
  <si>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</si>
  <si>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</si>
  <si>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</si>
  <si>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</si>
  <si>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</si>
  <si>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</si>
  <si>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</si>
  <si>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</si>
  <si>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</si>
  <si>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</si>
  <si>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</si>
  <si>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</si>
  <si>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</si>
  <si>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</si>
  <si>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</si>
  <si>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</si>
  <si>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</si>
  <si>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</si>
  <si>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</si>
  <si>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</si>
  <si>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</si>
  <si>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</si>
  <si>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</si>
  <si>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</si>
  <si>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</si>
  <si>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</si>
  <si>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</si>
  <si>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</si>
  <si>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</si>
  <si>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</si>
  <si>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</si>
  <si>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</si>
  <si>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</si>
  <si>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</si>
  <si>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</si>
  <si>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</si>
  <si>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</si>
  <si>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</si>
  <si>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</si>
  <si>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</si>
  <si>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</si>
  <si>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</si>
  <si>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</si>
  <si>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</si>
  <si>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</si>
  <si>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</si>
  <si>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</si>
  <si>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</si>
  <si>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</si>
  <si>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</si>
  <si>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</si>
  <si>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</si>
  <si>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</si>
  <si>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</si>
  <si>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</si>
  <si>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</si>
  <si>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</si>
  <si>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</si>
  <si>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</si>
  <si>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</si>
  <si>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</si>
  <si>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</si>
  <si>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</si>
  <si>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</si>
  <si>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</si>
  <si>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</si>
  <si>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</si>
  <si>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</si>
  <si>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</si>
  <si>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</si>
  <si>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</si>
  <si>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</si>
  <si>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</si>
  <si>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</si>
  <si>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</si>
  <si>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</si>
  <si>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</si>
  <si>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</si>
  <si>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</si>
  <si>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</si>
  <si>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</si>
  <si>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</si>
  <si>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</si>
  <si>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</si>
  <si>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</si>
  <si>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</si>
  <si>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</si>
  <si>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</si>
  <si>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</si>
  <si>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</si>
  <si>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</si>
  <si>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</si>
  <si>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</si>
  <si>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</si>
  <si>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</si>
  <si>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</si>
  <si>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</si>
  <si>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</si>
  <si>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</si>
  <si>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</si>
  <si>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</si>
  <si>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</si>
  <si>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</si>
  <si>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</si>
  <si>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</si>
  <si>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</si>
  <si>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</si>
  <si>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</si>
  <si>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</si>
  <si>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</si>
  <si>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</si>
  <si>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</si>
  <si>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</si>
  <si>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</si>
  <si>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</si>
  <si>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</si>
  <si>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</si>
  <si>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</si>
  <si>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</si>
  <si>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</si>
  <si>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</si>
  <si>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</si>
  <si>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</si>
  <si>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</si>
  <si>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</si>
  <si>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</si>
  <si>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</si>
  <si>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</si>
  <si>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</si>
  <si>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</si>
  <si>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</si>
  <si>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</si>
  <si>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</si>
  <si>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</si>
  <si>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</si>
  <si>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</si>
  <si>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</si>
  <si>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</si>
  <si>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</si>
  <si>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</si>
  <si>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</si>
  <si>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</si>
  <si>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</si>
  <si>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</si>
  <si>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</si>
  <si>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</si>
  <si>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</si>
  <si>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</si>
  <si>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</si>
  <si>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</si>
  <si>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</si>
  <si>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</si>
  <si>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</si>
  <si>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</si>
  <si>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</si>
  <si>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</si>
  <si>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</si>
  <si>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</si>
  <si>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</si>
  <si>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</si>
  <si>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</si>
  <si>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</si>
  <si>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</si>
  <si>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</si>
  <si>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</si>
  <si>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</si>
  <si>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</si>
  <si>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</si>
  <si>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</si>
  <si>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</si>
  <si>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</si>
  <si>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</si>
  <si>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</si>
  <si>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</si>
  <si>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</si>
  <si>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</si>
  <si>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</si>
  <si>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</si>
  <si>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</si>
  <si>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</si>
  <si>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</si>
  <si>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</si>
  <si>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</si>
  <si>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</si>
  <si>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</si>
  <si>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</si>
  <si>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</si>
  <si>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</si>
  <si>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</si>
  <si>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</si>
  <si>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</si>
  <si>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</si>
  <si>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</si>
  <si>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</si>
  <si>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</si>
  <si>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</si>
  <si>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</si>
  <si>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</si>
  <si>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</si>
  <si>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</si>
  <si>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</si>
  <si>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</si>
  <si>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</si>
  <si>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</si>
  <si>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</si>
  <si>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</si>
  <si>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</si>
  <si>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</si>
  <si>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</si>
  <si>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</si>
  <si>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</si>
  <si>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</si>
  <si>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</si>
  <si>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</si>
  <si>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</si>
  <si>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</si>
  <si>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</si>
  <si>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</si>
  <si>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</si>
  <si>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</si>
  <si>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</si>
  <si>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</si>
  <si>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</si>
  <si>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</si>
  <si>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</si>
  <si>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</si>
  <si>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</si>
  <si>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</si>
  <si>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</si>
  <si>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</si>
  <si>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</si>
  <si>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</si>
  <si>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</si>
  <si>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</si>
  <si>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</si>
  <si>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</si>
  <si>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</si>
  <si>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</si>
  <si>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</si>
  <si>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</si>
  <si>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</si>
  <si>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</si>
  <si>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</si>
  <si>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</si>
  <si>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</si>
  <si>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</si>
  <si>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</si>
  <si>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</si>
  <si>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</si>
  <si>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</si>
  <si>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</si>
  <si>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</si>
  <si>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</si>
  <si>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</si>
  <si>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</si>
  <si>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</si>
  <si>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</si>
  <si>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</si>
  <si>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</si>
  <si>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</si>
  <si>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</si>
  <si>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</si>
  <si>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</si>
  <si>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</si>
  <si>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</si>
  <si>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</si>
  <si>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</si>
  <si>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</si>
  <si>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</si>
  <si>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</si>
  <si>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</si>
  <si>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</si>
  <si>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</si>
  <si>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</si>
  <si>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</si>
  <si>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</si>
  <si>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</si>
  <si>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</si>
  <si>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</si>
  <si>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</si>
  <si>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</si>
  <si>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</si>
  <si>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</si>
  <si>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</si>
  <si>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</si>
  <si>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</si>
  <si>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</si>
  <si>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</si>
  <si>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</si>
  <si>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</si>
  <si>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</si>
  <si>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</si>
  <si>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</si>
  <si>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</si>
  <si>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</si>
  <si>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</si>
  <si>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</si>
  <si>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</si>
  <si>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</si>
  <si>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</si>
  <si>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</si>
  <si>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</si>
  <si>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</si>
  <si>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</si>
  <si>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</si>
  <si>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</si>
  <si>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</si>
  <si>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</si>
  <si>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</si>
  <si>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</si>
  <si>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</si>
  <si>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</si>
  <si>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</si>
  <si>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</si>
  <si>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</si>
  <si>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</si>
  <si>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</si>
  <si>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</si>
  <si>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</si>
  <si>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</si>
  <si>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</si>
  <si>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</si>
  <si>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</si>
  <si>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</si>
  <si>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</si>
  <si>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</si>
  <si>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</si>
  <si>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</si>
  <si>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</si>
  <si>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</si>
  <si>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</si>
  <si>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</si>
  <si>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</si>
  <si>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</si>
  <si>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</si>
  <si>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</si>
  <si>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</si>
  <si>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</si>
  <si>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</si>
  <si>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</si>
  <si>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</si>
  <si>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</si>
  <si>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</si>
  <si>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</si>
  <si>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</si>
  <si>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</si>
  <si>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</si>
  <si>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</si>
  <si>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</si>
  <si>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</si>
  <si>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</si>
  <si>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</si>
  <si>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</si>
  <si>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</si>
  <si>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</si>
  <si>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</si>
  <si>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</si>
  <si>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</si>
  <si>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</si>
  <si>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</si>
  <si>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</si>
  <si>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</si>
  <si>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</si>
  <si>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</si>
  <si>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</si>
  <si>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</si>
  <si>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</si>
  <si>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</si>
  <si>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</si>
  <si>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</si>
  <si>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</si>
  <si>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</si>
  <si>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</si>
  <si>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</si>
  <si>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</si>
  <si>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</si>
  <si>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</si>
  <si>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</si>
  <si>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</si>
  <si>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</si>
  <si>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</si>
  <si>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</si>
  <si>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</si>
  <si>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</si>
  <si>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</si>
  <si>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</si>
  <si>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</si>
  <si>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</si>
  <si>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</si>
  <si>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</si>
  <si>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</si>
  <si>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</si>
  <si>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</si>
  <si>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</si>
  <si>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</si>
  <si>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</si>
  <si>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</si>
  <si>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</si>
  <si>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</si>
  <si>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</si>
  <si>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</si>
  <si>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</si>
  <si>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</si>
  <si>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</si>
  <si>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</si>
  <si>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</si>
  <si>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</si>
  <si>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</si>
  <si>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</si>
  <si>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</si>
  <si>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</si>
  <si>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</si>
  <si>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</si>
  <si>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</si>
  <si>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</si>
  <si>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</si>
  <si>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</si>
  <si>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</si>
  <si>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</si>
  <si>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</si>
  <si>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</si>
  <si>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</si>
  <si>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</si>
  <si>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</si>
  <si>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</si>
  <si>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</si>
  <si>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</si>
  <si>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</si>
  <si>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</si>
  <si>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</si>
  <si>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</si>
  <si>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</si>
  <si>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</si>
  <si>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</si>
  <si>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</si>
  <si>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</si>
  <si>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</si>
  <si>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</si>
  <si>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</si>
  <si>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</si>
  <si>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</si>
  <si>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</si>
  <si>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</si>
  <si>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</si>
  <si>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</si>
  <si>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</si>
  <si>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</si>
  <si>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</si>
  <si>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</si>
  <si>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</si>
  <si>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</si>
  <si>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</si>
  <si>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</si>
  <si>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</si>
  <si>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</si>
  <si>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</si>
  <si>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</si>
  <si>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</si>
  <si>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</si>
  <si>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</si>
  <si>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</si>
  <si>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</si>
  <si>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</si>
  <si>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</si>
  <si>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</si>
  <si>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</si>
  <si>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</si>
  <si>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</si>
  <si>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</si>
  <si>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</si>
  <si>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</si>
  <si>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</si>
  <si>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</si>
  <si>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</si>
  <si>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</si>
  <si>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</si>
  <si>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</si>
  <si>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</si>
  <si>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</si>
  <si>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</si>
  <si>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</si>
  <si>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</si>
  <si>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</si>
  <si>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</si>
  <si>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</si>
  <si>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</si>
  <si>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</si>
  <si>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</si>
  <si>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</si>
  <si>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</si>
  <si>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</si>
  <si>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</si>
  <si>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</si>
  <si>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</si>
  <si>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</si>
  <si>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</si>
  <si>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</si>
  <si>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</si>
  <si>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</si>
  <si>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</si>
  <si>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</si>
  <si>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</si>
  <si>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</si>
  <si>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</si>
  <si>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</si>
  <si>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</si>
  <si>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</si>
  <si>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</si>
  <si>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</si>
  <si>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</si>
  <si>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</si>
  <si>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</si>
  <si>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</si>
  <si>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</si>
  <si>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</si>
  <si>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</si>
  <si>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</si>
  <si>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</si>
  <si>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</si>
  <si>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</si>
  <si>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</si>
  <si>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</si>
  <si>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</si>
  <si>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</si>
  <si>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</si>
  <si>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</si>
  <si>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</si>
  <si>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</si>
  <si>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</si>
  <si>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</si>
  <si>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</si>
  <si>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</si>
  <si>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</si>
  <si>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</si>
  <si>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</si>
  <si>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</si>
  <si>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</si>
  <si>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</si>
  <si>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</si>
  <si>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</si>
  <si>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</si>
  <si>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</si>
  <si>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</si>
  <si>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</si>
  <si>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</si>
  <si>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</si>
  <si>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</si>
  <si>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</si>
  <si>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</si>
  <si>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</si>
  <si>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</si>
  <si>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</si>
  <si>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</si>
  <si>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</si>
  <si>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</si>
  <si>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</si>
  <si>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</si>
  <si>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</si>
  <si>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</si>
  <si>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</si>
  <si>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</si>
  <si>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</si>
  <si>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</si>
  <si>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</si>
  <si>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</si>
  <si>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</si>
  <si>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</si>
  <si>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</si>
  <si>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</si>
  <si>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</si>
  <si>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</si>
  <si>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</si>
  <si>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</si>
  <si>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</si>
  <si>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</si>
  <si>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</si>
  <si>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</si>
  <si>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</si>
  <si>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</si>
  <si>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</si>
  <si>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</si>
  <si>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</si>
  <si>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</si>
  <si>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</si>
  <si>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</si>
  <si>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</si>
  <si>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</si>
  <si>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</si>
  <si>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</si>
  <si>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</si>
  <si>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</si>
  <si>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</si>
  <si>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</si>
  <si>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</si>
  <si>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</si>
  <si>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</si>
  <si>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</si>
  <si>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</si>
  <si>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</si>
  <si>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</si>
  <si>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</si>
  <si>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</si>
  <si>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</si>
  <si>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</si>
  <si>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</si>
  <si>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</si>
  <si>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</si>
  <si>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</si>
  <si>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</si>
  <si>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</si>
  <si>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</si>
  <si>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</si>
  <si>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</si>
  <si>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</si>
  <si>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</si>
  <si>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</si>
  <si>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</si>
  <si>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</si>
  <si>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</si>
  <si>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</si>
  <si>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</si>
  <si>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</si>
  <si>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</si>
  <si>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</si>
  <si>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</si>
  <si>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</si>
  <si>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</si>
  <si>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</si>
  <si>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</si>
  <si>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</si>
  <si>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</si>
  <si>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</si>
  <si>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</si>
  <si>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</si>
  <si>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</si>
  <si>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</si>
  <si>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</si>
  <si>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</si>
  <si>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</si>
  <si>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</si>
  <si>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</si>
  <si>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</si>
  <si>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</si>
  <si>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</si>
  <si>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</si>
  <si>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</si>
  <si>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</si>
  <si>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</si>
  <si>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</si>
  <si>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</si>
  <si>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</si>
  <si>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</si>
  <si>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</si>
  <si>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</si>
  <si>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</si>
  <si>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</si>
  <si>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</si>
  <si>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</si>
  <si>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</si>
  <si>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</si>
  <si>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</si>
  <si>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</si>
  <si>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</si>
  <si>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</si>
  <si>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</si>
  <si>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</si>
  <si>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</si>
  <si>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</si>
  <si>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</si>
  <si>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</si>
  <si>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</si>
  <si>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</si>
  <si>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</si>
  <si>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</si>
  <si>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</si>
  <si>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</si>
  <si>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</si>
  <si>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</si>
  <si>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</si>
  <si>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</si>
  <si>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</si>
  <si>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</si>
  <si>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</si>
  <si>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</si>
  <si>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</si>
  <si>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</si>
  <si>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</si>
  <si>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</si>
  <si>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</si>
  <si>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</si>
  <si>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</si>
  <si>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</si>
  <si>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</si>
  <si>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</si>
  <si>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</si>
  <si>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</si>
  <si>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</si>
  <si>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</si>
  <si>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</si>
  <si>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</si>
  <si>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</si>
  <si>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</si>
  <si>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</si>
  <si>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</si>
  <si>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</si>
  <si>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</si>
  <si>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</si>
  <si>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</si>
  <si>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</si>
  <si>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</si>
  <si>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</si>
  <si>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</si>
  <si>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</si>
  <si>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</si>
  <si>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</si>
  <si>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</si>
  <si>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</si>
  <si>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</si>
  <si>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</si>
  <si>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</si>
  <si>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</si>
  <si>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</si>
  <si>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</si>
  <si>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</si>
  <si>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</si>
  <si>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</si>
  <si>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</si>
  <si>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</si>
  <si>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</si>
  <si>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</si>
  <si>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</si>
  <si>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</si>
  <si>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</si>
  <si>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</si>
  <si>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</si>
  <si>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</si>
  <si>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</si>
  <si>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</si>
  <si>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</si>
  <si>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</si>
  <si>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</si>
  <si>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</si>
  <si>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</si>
  <si>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</si>
  <si>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</si>
  <si>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</si>
  <si>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</si>
  <si>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</si>
  <si>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</si>
  <si>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</si>
  <si>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</si>
  <si>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</si>
  <si>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</si>
  <si>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</si>
  <si>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</si>
  <si>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</si>
  <si>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</si>
  <si>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</si>
  <si>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</si>
  <si>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</si>
  <si>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</si>
  <si>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</si>
  <si>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</si>
  <si>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</si>
  <si>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</si>
  <si>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</si>
  <si>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</si>
  <si>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</si>
  <si>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</si>
  <si>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</si>
  <si>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</si>
  <si>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</si>
  <si>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</si>
  <si>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</si>
  <si>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</si>
  <si>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</si>
  <si>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</si>
  <si>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</si>
  <si>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</si>
  <si>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</si>
  <si>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</si>
  <si>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</si>
  <si>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</si>
  <si>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</si>
  <si>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</si>
  <si>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</si>
  <si>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</si>
  <si>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</si>
  <si>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</si>
  <si>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</si>
  <si>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</si>
  <si>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</si>
  <si>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</si>
  <si>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</si>
  <si>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</si>
  <si>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</si>
  <si>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</si>
  <si>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</si>
  <si>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</si>
  <si>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</si>
  <si>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</si>
  <si>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</si>
  <si>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</si>
  <si>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</si>
  <si>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</si>
  <si>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</si>
  <si>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</si>
  <si>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</si>
  <si>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</si>
  <si>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</si>
  <si>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</si>
  <si>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</si>
  <si>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</si>
  <si>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</si>
  <si>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</si>
  <si>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</si>
  <si>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</si>
  <si>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</si>
  <si>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</si>
  <si>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</si>
  <si>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</si>
  <si>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</si>
  <si>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</si>
  <si>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</si>
  <si>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</si>
  <si>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</si>
  <si>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</si>
  <si>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</si>
  <si>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</si>
  <si>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</si>
  <si>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</si>
  <si>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</si>
  <si>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</si>
  <si>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</si>
  <si>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</si>
  <si>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</si>
  <si>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</si>
  <si>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</si>
  <si>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</si>
  <si>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</si>
  <si>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</si>
  <si>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</si>
  <si>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</si>
  <si>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</si>
  <si>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</si>
  <si>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</si>
  <si>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</si>
  <si>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</si>
  <si>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</si>
  <si>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</si>
  <si>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</si>
  <si>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</si>
  <si>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</si>
  <si>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</si>
  <si>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</si>
  <si>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</si>
  <si>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</si>
  <si>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</si>
  <si>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</si>
  <si>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</si>
  <si>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</si>
  <si>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</si>
  <si>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</si>
  <si>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</si>
  <si>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</si>
  <si>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</si>
  <si>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</si>
  <si>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</si>
  <si>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</si>
  <si>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</si>
  <si>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</si>
  <si>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</si>
  <si>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</si>
  <si>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</si>
  <si>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</si>
  <si>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</si>
  <si>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</si>
  <si>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</si>
  <si>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</si>
  <si>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</si>
  <si>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</si>
  <si>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</si>
  <si>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</si>
  <si>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</si>
  <si>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</si>
  <si>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</si>
  <si>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</si>
  <si>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</si>
  <si>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</si>
  <si>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</si>
  <si>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</si>
  <si>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</si>
  <si>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</si>
  <si>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</si>
  <si>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</si>
  <si>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</si>
  <si>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</si>
  <si>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</si>
  <si>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</si>
  <si>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</si>
  <si>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</si>
  <si>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</si>
  <si>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</si>
  <si>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</si>
  <si>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</si>
  <si>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</si>
  <si>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</si>
  <si>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</si>
  <si>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</si>
  <si>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</si>
  <si>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</si>
  <si>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</si>
  <si>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</si>
  <si>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</si>
  <si>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</si>
  <si>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</si>
  <si>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</si>
  <si>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</si>
  <si>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</si>
  <si>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</si>
  <si>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</si>
  <si>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</si>
  <si>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</si>
  <si>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</si>
  <si>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</si>
  <si>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</si>
  <si>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</si>
  <si>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</si>
  <si>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</si>
  <si>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</si>
  <si>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</si>
  <si>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</si>
  <si>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</si>
  <si>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</si>
  <si>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</si>
  <si>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</si>
  <si>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</si>
  <si>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</si>
  <si>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</si>
  <si>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</si>
  <si>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</si>
  <si>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</si>
  <si>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</si>
  <si>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</si>
  <si>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</si>
  <si>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</si>
  <si>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</si>
  <si>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</si>
  <si>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</si>
  <si>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</si>
  <si>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</si>
  <si>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</si>
  <si>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</si>
  <si>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</si>
  <si>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</si>
  <si>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</si>
  <si>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</si>
  <si>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</si>
  <si>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</si>
  <si>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</si>
  <si>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</si>
  <si>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</si>
  <si>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</si>
  <si>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</si>
  <si>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</si>
  <si>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</si>
  <si>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</si>
  <si>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</si>
  <si>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</si>
  <si>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</si>
  <si>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</si>
  <si>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</si>
  <si>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</si>
  <si>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</si>
  <si>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</si>
  <si>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</si>
  <si>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</si>
  <si>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</si>
  <si>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</si>
  <si>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</si>
  <si>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</si>
  <si>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</si>
  <si>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</si>
  <si>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</si>
  <si>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</si>
  <si>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</si>
  <si>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</si>
  <si>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</si>
  <si>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</si>
  <si>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</si>
  <si>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</si>
  <si>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</si>
  <si>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</si>
  <si>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</si>
  <si>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</si>
  <si>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</si>
  <si>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</si>
  <si>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</si>
  <si>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</si>
  <si>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</si>
  <si>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</si>
  <si>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</si>
  <si>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</si>
  <si>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</si>
  <si>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</si>
  <si>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</si>
  <si>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</si>
  <si>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</si>
  <si>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</si>
  <si>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</si>
  <si>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</si>
  <si>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</si>
  <si>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</si>
  <si>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</si>
  <si>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</si>
  <si>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</si>
  <si>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</si>
  <si>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</si>
  <si>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</si>
  <si>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</si>
  <si>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</si>
  <si>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</si>
  <si>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</si>
  <si>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</si>
  <si>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</si>
  <si>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</si>
  <si>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</si>
  <si>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</si>
  <si>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</si>
  <si>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</si>
  <si>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</si>
  <si>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</si>
  <si>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</si>
  <si>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</si>
  <si>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</si>
  <si>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</si>
  <si>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</si>
  <si>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</si>
  <si>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</si>
  <si>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</si>
  <si>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</si>
  <si>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</si>
  <si>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</si>
  <si>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</si>
  <si>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</si>
  <si>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</si>
  <si>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</si>
  <si>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</si>
  <si>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</si>
  <si>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</si>
  <si>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</si>
  <si>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</si>
  <si>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</si>
  <si>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</si>
  <si>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</si>
  <si>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</si>
  <si>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</si>
  <si>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</si>
  <si>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</si>
  <si>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</si>
  <si>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</si>
  <si>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</si>
  <si>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</si>
  <si>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</si>
  <si>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</si>
  <si>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</si>
  <si>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</si>
  <si>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</si>
  <si>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</si>
  <si>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</si>
  <si>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</si>
  <si>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</si>
  <si>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</si>
  <si>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</si>
  <si>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</si>
  <si>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</si>
  <si>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</si>
  <si>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</si>
  <si>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</si>
  <si>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</si>
  <si>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</si>
  <si>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</si>
  <si>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</si>
  <si>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</si>
  <si>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</si>
  <si>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</si>
  <si>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</si>
  <si>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</si>
  <si>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</si>
  <si>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</si>
  <si>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</si>
  <si>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</si>
  <si>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</si>
  <si>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</si>
  <si>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</si>
  <si>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</si>
  <si>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</si>
  <si>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</si>
  <si>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</si>
  <si>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</si>
  <si>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</si>
  <si>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</si>
  <si>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</si>
  <si>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</si>
  <si>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</si>
  <si>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</si>
  <si>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</si>
  <si>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</si>
  <si>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</si>
  <si>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</si>
  <si>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</si>
  <si>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</si>
  <si>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</si>
  <si>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</si>
  <si>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</si>
  <si>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</si>
  <si>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</si>
  <si>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</si>
  <si>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</si>
  <si>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</si>
  <si>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</si>
  <si>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</si>
  <si>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</si>
  <si>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</si>
  <si>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</si>
  <si>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</si>
  <si>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</si>
  <si>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</si>
  <si>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</si>
  <si>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</si>
  <si>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</si>
  <si>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</si>
  <si>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</si>
  <si>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</si>
  <si>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</si>
  <si>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</si>
  <si>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</si>
  <si>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</si>
  <si>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</si>
  <si>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</si>
  <si>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</si>
  <si>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</si>
  <si>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</si>
  <si>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</si>
  <si>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</si>
  <si>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</si>
  <si>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</si>
  <si>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</si>
  <si>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</si>
  <si>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</si>
  <si>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</si>
  <si>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</si>
  <si>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</si>
  <si>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</si>
  <si>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</si>
  <si>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</si>
  <si>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</si>
  <si>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</si>
  <si>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</si>
  <si>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</si>
  <si>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</si>
  <si>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</si>
  <si>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</si>
  <si>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</si>
  <si>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</si>
  <si>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</si>
  <si>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</si>
  <si>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</si>
  <si>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</si>
  <si>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</si>
  <si>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</si>
  <si>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</si>
  <si>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</si>
  <si>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</si>
  <si>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</si>
  <si>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</si>
  <si>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</si>
  <si>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</si>
  <si>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</si>
  <si>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</si>
  <si>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</si>
  <si>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</si>
  <si>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</si>
  <si>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</si>
  <si>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</si>
  <si>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</si>
  <si>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</si>
  <si>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</si>
  <si>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</si>
  <si>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</si>
  <si>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</si>
  <si>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</si>
  <si>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</si>
  <si>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</si>
  <si>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</si>
  <si>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</si>
  <si>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</si>
  <si>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</si>
  <si>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</si>
  <si>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</si>
  <si>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</si>
  <si>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</si>
  <si>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</si>
  <si>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</si>
  <si>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</si>
  <si>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</si>
  <si>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</si>
  <si>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</si>
  <si>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</si>
  <si>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</si>
  <si>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</si>
  <si>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</si>
  <si>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</si>
  <si>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</si>
  <si>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</si>
  <si>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</si>
  <si>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</si>
  <si>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</si>
  <si>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</si>
  <si>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</si>
  <si>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</si>
  <si>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</si>
  <si>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</si>
  <si>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</si>
  <si>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</si>
  <si>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</si>
  <si>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</si>
  <si>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</si>
  <si>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</si>
  <si>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</si>
  <si>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</si>
  <si>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</si>
  <si>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</si>
  <si>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</si>
  <si>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</si>
  <si>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</si>
  <si>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</si>
  <si>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</si>
  <si>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</si>
  <si>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</si>
  <si>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</si>
  <si>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</si>
  <si>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</si>
  <si>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</si>
  <si>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</si>
  <si>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</si>
  <si>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</si>
  <si>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</si>
  <si>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</si>
  <si>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</si>
  <si>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</si>
  <si>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</si>
  <si>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</si>
  <si>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</si>
  <si>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</si>
  <si>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</si>
  <si>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</si>
  <si>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</si>
  <si>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</si>
  <si>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</si>
  <si>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</si>
  <si>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</si>
  <si>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</si>
  <si>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</si>
  <si>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</si>
  <si>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</si>
  <si>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</si>
  <si>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</si>
  <si>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</si>
  <si>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</si>
  <si>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</si>
  <si>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</si>
  <si>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</si>
  <si>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</si>
  <si>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</si>
  <si>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</si>
  <si>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</si>
  <si>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</si>
  <si>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</si>
  <si>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</si>
  <si>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</si>
  <si>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</si>
  <si>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</si>
  <si>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</si>
  <si>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</si>
  <si>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</si>
  <si>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</si>
  <si>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</si>
  <si>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</si>
  <si>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</si>
  <si>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</si>
  <si>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</si>
  <si>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</si>
  <si>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</si>
  <si>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</si>
  <si>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</si>
  <si>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</si>
  <si>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</si>
  <si>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</si>
  <si>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</si>
  <si>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</si>
  <si>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</si>
  <si>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</si>
  <si>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</si>
  <si>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</si>
  <si>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</si>
  <si>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</si>
  <si>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</si>
  <si>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</si>
  <si>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</si>
  <si>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</si>
  <si>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</si>
  <si>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</si>
  <si>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</si>
  <si>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</si>
  <si>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</si>
  <si>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</si>
  <si>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</si>
  <si>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</si>
  <si>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</si>
  <si>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</si>
  <si>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</si>
  <si>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</si>
  <si>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</si>
  <si>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</si>
  <si>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</si>
  <si>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</si>
  <si>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</si>
  <si>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</si>
  <si>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</si>
  <si>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</si>
  <si>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</si>
  <si>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</si>
  <si>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</si>
  <si>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</si>
  <si>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</si>
  <si>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</si>
  <si>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</si>
  <si>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</si>
  <si>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</si>
  <si>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</si>
  <si>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</si>
  <si>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</si>
  <si>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</si>
  <si>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</si>
  <si>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</si>
  <si>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</si>
  <si>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</si>
  <si>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</si>
  <si>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</si>
  <si>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</si>
  <si>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</si>
  <si>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</si>
  <si>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</si>
  <si>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</si>
  <si>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</si>
  <si>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</si>
  <si>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</si>
  <si>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</si>
  <si>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</si>
  <si>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</si>
  <si>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</si>
  <si>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</si>
  <si>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</si>
  <si>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</si>
  <si>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</si>
  <si>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</si>
  <si>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</si>
  <si>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</si>
  <si>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</si>
  <si>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</si>
  <si>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</si>
  <si>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</si>
  <si>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</si>
  <si>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</si>
  <si>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</si>
  <si>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</si>
  <si>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</si>
  <si>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</si>
  <si>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</si>
  <si>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</si>
  <si>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</si>
  <si>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</si>
  <si>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</si>
  <si>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</si>
  <si>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</si>
  <si>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</si>
  <si>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</si>
  <si>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</si>
  <si>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</si>
  <si>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</si>
  <si>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</si>
  <si>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</si>
  <si>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</si>
  <si>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</si>
  <si>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</si>
  <si>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</si>
  <si>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</si>
  <si>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</si>
  <si>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</si>
  <si>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</si>
  <si>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</si>
  <si>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</si>
  <si>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</si>
  <si>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</si>
  <si>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</si>
  <si>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</si>
  <si>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</si>
  <si>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</si>
  <si>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</si>
  <si>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</si>
  <si>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</si>
  <si>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</si>
  <si>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</si>
  <si>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</si>
  <si>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</si>
  <si>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</si>
  <si>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</si>
  <si>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</si>
  <si>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</si>
  <si>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</si>
  <si>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</si>
  <si>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</si>
  <si>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</si>
  <si>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</si>
  <si>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</si>
  <si>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</si>
  <si>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</si>
  <si>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</si>
  <si>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</si>
  <si>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</si>
  <si>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</si>
  <si>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</si>
  <si>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</si>
  <si>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</si>
  <si>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</si>
  <si>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</si>
  <si>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</si>
  <si>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</si>
  <si>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</si>
  <si>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</si>
  <si>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</si>
  <si>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</si>
  <si>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</si>
  <si>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</si>
  <si>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</si>
  <si>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</si>
  <si>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</si>
  <si>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</si>
  <si>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</si>
  <si>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</si>
  <si>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</si>
  <si>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</si>
  <si>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</si>
  <si>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</si>
  <si>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</si>
  <si>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</si>
  <si>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</si>
  <si>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</si>
  <si>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</si>
  <si>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</si>
  <si>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</si>
  <si>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</si>
  <si>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</si>
  <si>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</si>
  <si>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</si>
  <si>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</si>
  <si>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</si>
  <si>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</si>
  <si>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</si>
  <si>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</si>
  <si>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</si>
  <si>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</si>
  <si>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</si>
  <si>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</si>
  <si>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</si>
  <si>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</si>
  <si>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</si>
  <si>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</si>
  <si>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</si>
  <si>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</si>
  <si>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</si>
  <si>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</si>
  <si>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</si>
  <si>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</si>
  <si>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</si>
  <si>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</si>
  <si>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</si>
  <si>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</si>
  <si>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</si>
  <si>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</si>
  <si>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</si>
  <si>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</si>
  <si>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</si>
  <si>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</si>
  <si>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</si>
  <si>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</si>
  <si>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</si>
  <si>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</si>
  <si>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</si>
  <si>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</si>
  <si>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</si>
  <si>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</si>
  <si>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</si>
  <si>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</si>
  <si>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</si>
  <si>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</si>
  <si>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</si>
  <si>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</si>
  <si>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</si>
  <si>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</si>
  <si>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</si>
  <si>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</si>
  <si>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</si>
  <si>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</si>
  <si>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</si>
  <si>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</si>
  <si>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</si>
  <si>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</si>
  <si>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</si>
  <si>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</si>
  <si>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</si>
  <si>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</si>
  <si>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</si>
  <si>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</si>
  <si>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</si>
  <si>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</si>
  <si>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</si>
  <si>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</si>
  <si>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</si>
  <si>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</si>
  <si>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</si>
  <si>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</si>
  <si>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</si>
  <si>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</si>
  <si>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</si>
  <si>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</si>
  <si>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</si>
  <si>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</si>
  <si>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</si>
  <si>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</si>
  <si>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</si>
  <si>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</si>
  <si>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</si>
  <si>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</si>
  <si>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</si>
  <si>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</si>
  <si>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</si>
  <si>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</si>
  <si>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</si>
  <si>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</si>
  <si>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</si>
  <si>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</si>
  <si>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</si>
  <si>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</si>
  <si>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</si>
  <si>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</si>
  <si>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</si>
  <si>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</si>
  <si>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</si>
  <si>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</si>
  <si>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</si>
  <si>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</si>
  <si>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</si>
  <si>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</si>
  <si>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</si>
  <si>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</si>
  <si>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</si>
  <si>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</si>
  <si>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</si>
  <si>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</si>
  <si>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</si>
  <si>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</si>
  <si>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</si>
  <si>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</si>
  <si>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</si>
  <si>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</si>
  <si>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</si>
  <si>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</si>
  <si>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</si>
  <si>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</si>
  <si>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</si>
  <si>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</si>
  <si>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</si>
  <si>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</si>
  <si>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</si>
  <si>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</si>
  <si>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</si>
  <si>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</si>
  <si>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</si>
  <si>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</si>
  <si>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</si>
  <si>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</si>
  <si>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</si>
  <si>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</si>
  <si>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</si>
  <si>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</si>
  <si>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</si>
  <si>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</si>
  <si>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</si>
  <si>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</si>
  <si>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</si>
  <si>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</si>
  <si>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</si>
  <si>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</si>
  <si>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</si>
  <si>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</si>
  <si>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</si>
  <si>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</si>
  <si>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</si>
  <si>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</si>
  <si>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</si>
  <si>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</si>
  <si>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</si>
  <si>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</si>
  <si>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</si>
  <si>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</si>
  <si>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</si>
  <si>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</si>
  <si>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</si>
  <si>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</si>
  <si>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</si>
  <si>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</si>
  <si>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</si>
  <si>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</si>
  <si>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</si>
  <si>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</si>
  <si>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</si>
  <si>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</si>
  <si>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</si>
  <si>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</si>
  <si>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</si>
  <si>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</si>
  <si>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</si>
  <si>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</si>
  <si>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</si>
  <si>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</si>
  <si>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</si>
  <si>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</si>
  <si>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</si>
  <si>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</si>
  <si>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</si>
  <si>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</si>
  <si>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</si>
  <si>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</si>
  <si>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</si>
  <si>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</si>
  <si>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</si>
  <si>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</si>
  <si>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</si>
  <si>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</si>
  <si>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</si>
  <si>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</si>
  <si>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</si>
  <si>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</si>
  <si>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</si>
  <si>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</si>
  <si>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</si>
  <si>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</si>
  <si>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</si>
  <si>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</si>
  <si>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</si>
  <si>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</si>
  <si>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</si>
  <si>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</si>
  <si>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</si>
  <si>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</si>
  <si>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</si>
  <si>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</si>
  <si>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</si>
  <si>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</si>
  <si>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</si>
  <si>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</si>
  <si>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</si>
  <si>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</si>
  <si>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</si>
  <si>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</si>
  <si>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</si>
  <si>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</si>
  <si>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</si>
  <si>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</si>
  <si>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</si>
  <si>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</si>
  <si>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</si>
  <si>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</si>
  <si>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</si>
  <si>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</si>
  <si>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</si>
  <si>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</si>
  <si>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</si>
  <si>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</si>
  <si>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</si>
  <si>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</si>
  <si>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</si>
  <si>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</si>
  <si>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</si>
  <si>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</si>
  <si>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</si>
  <si>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</si>
  <si>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</si>
  <si>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</si>
  <si>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</si>
  <si>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</si>
  <si>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</si>
  <si>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</si>
  <si>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</si>
  <si>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</si>
  <si>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</si>
  <si>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</si>
  <si>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</si>
  <si>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</si>
  <si>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</si>
  <si>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</si>
  <si>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</si>
  <si>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</si>
  <si>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</si>
  <si>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</si>
  <si>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</si>
  <si>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</si>
  <si>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</si>
  <si>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</si>
  <si>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</si>
  <si>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</si>
  <si>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</si>
  <si>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</si>
  <si>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</si>
  <si>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</si>
  <si>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</si>
  <si>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</si>
  <si>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</si>
  <si>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</si>
  <si>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</si>
  <si>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</si>
  <si>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</si>
  <si>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</si>
  <si>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</si>
  <si>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</si>
  <si>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</si>
  <si>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</si>
  <si>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</si>
  <si>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</si>
  <si>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</si>
  <si>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</si>
  <si>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</si>
  <si>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</si>
  <si>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</si>
  <si>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</si>
  <si>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</si>
  <si>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</si>
  <si>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</si>
  <si>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</si>
  <si>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</si>
  <si>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</si>
  <si>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</si>
  <si>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</si>
  <si>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</si>
  <si>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</si>
  <si>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</si>
  <si>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</si>
  <si>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</si>
  <si>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</si>
  <si>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</si>
  <si>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</si>
  <si>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</si>
  <si>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</si>
  <si>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</si>
  <si>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</si>
  <si>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</si>
  <si>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</si>
  <si>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</si>
  <si>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</si>
  <si>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</si>
  <si>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</si>
  <si>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</si>
  <si>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</si>
  <si>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</si>
  <si>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</si>
  <si>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</si>
  <si>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</si>
  <si>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</si>
  <si>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</si>
  <si>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</si>
  <si>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</si>
  <si>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</si>
  <si>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</si>
  <si>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</si>
  <si>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</si>
  <si>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</si>
  <si>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</si>
  <si>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</si>
  <si>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</si>
  <si>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</si>
  <si>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</si>
  <si>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</si>
  <si>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</si>
  <si>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</si>
  <si>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</si>
  <si>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</si>
  <si>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</si>
  <si>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</si>
  <si>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</si>
  <si>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</si>
  <si>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</si>
  <si>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</si>
  <si>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</si>
  <si>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</si>
  <si>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</si>
  <si>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</si>
  <si>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</si>
  <si>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</si>
  <si>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</si>
  <si>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</si>
  <si>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</si>
  <si>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</si>
  <si>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</si>
  <si>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</si>
  <si>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</si>
  <si>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</si>
  <si>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</si>
  <si>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</si>
  <si>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</si>
  <si>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</si>
  <si>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</si>
  <si>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</si>
  <si>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</si>
  <si>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</si>
  <si>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</si>
  <si>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</si>
  <si>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</si>
  <si>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</si>
  <si>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</si>
  <si>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</si>
  <si>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</si>
  <si>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</si>
  <si>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</si>
  <si>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</si>
  <si>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</si>
  <si>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</si>
  <si>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</si>
  <si>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</si>
  <si>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</si>
  <si>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</si>
  <si>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</si>
  <si>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</si>
  <si>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</si>
  <si>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</si>
  <si>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</si>
  <si>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</si>
  <si>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</si>
  <si>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</si>
  <si>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</si>
  <si>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</si>
  <si>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</si>
  <si>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</si>
  <si>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</si>
  <si>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</si>
  <si>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</si>
  <si>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</si>
  <si>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</si>
  <si>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</si>
  <si>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</si>
  <si>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</si>
  <si>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</si>
  <si>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</si>
  <si>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</si>
  <si>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</si>
  <si>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</si>
  <si>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</si>
  <si>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</si>
  <si>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</si>
  <si>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</si>
  <si>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</si>
  <si>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</si>
  <si>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</si>
  <si>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</si>
  <si>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</si>
  <si>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</si>
  <si>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</si>
  <si>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</si>
  <si>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</si>
  <si>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</si>
  <si>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</si>
  <si>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</si>
  <si>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</si>
  <si>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</si>
  <si>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</si>
  <si>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</si>
  <si>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</si>
  <si>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</si>
  <si>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</si>
  <si>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</si>
  <si>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</si>
  <si>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</si>
  <si>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</si>
  <si>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</si>
  <si>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</si>
  <si>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</si>
  <si>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</si>
  <si>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</si>
  <si>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</si>
  <si>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</si>
  <si>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</si>
  <si>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</si>
  <si>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</si>
  <si>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</si>
  <si>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</si>
  <si>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</si>
  <si>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</si>
  <si>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</si>
  <si>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</si>
  <si>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</si>
  <si>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</si>
  <si>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</si>
  <si>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</si>
  <si>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</si>
  <si>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</si>
  <si>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</si>
  <si>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</si>
  <si>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</si>
  <si>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</si>
  <si>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</si>
  <si>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</si>
  <si>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</si>
  <si>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</si>
  <si>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</si>
  <si>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</si>
  <si>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</si>
  <si>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</si>
  <si>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</si>
  <si>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</si>
  <si>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</si>
  <si>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</si>
  <si>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</si>
  <si>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</si>
  <si>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</si>
  <si>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</si>
  <si>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</si>
  <si>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</si>
  <si>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</si>
  <si>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</si>
  <si>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</si>
  <si>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</si>
  <si>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</si>
  <si>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</si>
  <si>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</si>
  <si>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</si>
  <si>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</si>
  <si>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</si>
  <si>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</si>
  <si>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</si>
  <si>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</si>
  <si>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</si>
  <si>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</si>
  <si>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</si>
  <si>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</si>
  <si>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</si>
  <si>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</si>
  <si>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</si>
  <si>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</si>
  <si>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</si>
  <si>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</si>
  <si>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</si>
  <si>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</si>
  <si>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</si>
  <si>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</si>
  <si>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</si>
  <si>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</si>
  <si>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</si>
  <si>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</si>
  <si>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</si>
  <si>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</si>
  <si>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</si>
  <si>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</si>
  <si>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</si>
  <si>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</si>
  <si>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</si>
  <si>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</si>
  <si>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</si>
  <si>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</si>
  <si>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</si>
  <si>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</si>
  <si>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</si>
  <si>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</si>
  <si>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</si>
  <si>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</si>
  <si>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</si>
  <si>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</si>
  <si>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</si>
  <si>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</si>
  <si>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</si>
  <si>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</si>
  <si>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</si>
  <si>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</si>
  <si>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</si>
  <si>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</si>
  <si>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</si>
  <si>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</si>
  <si>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</si>
  <si>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</si>
  <si>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</si>
  <si>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</si>
  <si>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</si>
  <si>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</si>
  <si>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</si>
  <si>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</si>
  <si>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</si>
  <si>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</si>
  <si>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</si>
  <si>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</si>
  <si>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</si>
  <si>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</si>
  <si>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</si>
  <si>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</si>
  <si>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</si>
  <si>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</si>
  <si>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</si>
  <si>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</si>
  <si>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</si>
  <si>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</si>
  <si>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</si>
  <si>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</si>
  <si>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</si>
  <si>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</si>
  <si>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</si>
  <si>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</si>
  <si>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</si>
  <si>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</si>
  <si>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</si>
  <si>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</si>
  <si>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</si>
  <si>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</si>
  <si>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</si>
  <si>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</si>
  <si>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</si>
  <si>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</si>
  <si>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</si>
  <si>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</si>
  <si>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</si>
  <si>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</si>
  <si>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</si>
  <si>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</si>
  <si>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</si>
  <si>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</si>
  <si>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</si>
  <si>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</si>
  <si>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</si>
  <si>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</si>
  <si>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</si>
  <si>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</si>
  <si>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</si>
  <si>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</si>
  <si>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</si>
  <si>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</si>
  <si>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</si>
  <si>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</si>
  <si>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</si>
  <si>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</si>
  <si>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</si>
  <si>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</si>
  <si>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</si>
  <si>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</si>
  <si>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</si>
  <si>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</si>
  <si>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</si>
  <si>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</si>
  <si>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</si>
  <si>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</si>
  <si>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</si>
  <si>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</si>
  <si>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</si>
  <si>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</si>
  <si>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</si>
  <si>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</si>
  <si>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</si>
  <si>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</si>
  <si>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</si>
  <si>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</si>
  <si>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</si>
  <si>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</si>
  <si>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</si>
  <si>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</si>
  <si>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</si>
  <si>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</si>
  <si>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</si>
  <si>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</si>
  <si>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</si>
  <si>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</si>
  <si>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</si>
  <si>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</si>
  <si>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</si>
  <si>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</si>
  <si>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</si>
  <si>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</si>
  <si>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</si>
  <si>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</si>
  <si>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</si>
  <si>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</si>
  <si>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</si>
  <si>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</si>
  <si>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</si>
  <si>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</si>
  <si>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</si>
  <si>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</si>
  <si>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</si>
  <si>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</si>
  <si>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</si>
  <si>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</si>
  <si>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</si>
  <si>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</si>
  <si>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</si>
  <si>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</si>
  <si>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</si>
  <si>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</si>
  <si>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</si>
  <si>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</si>
  <si>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</si>
  <si>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</si>
  <si>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</si>
  <si>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</si>
  <si>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</si>
  <si>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</si>
  <si>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</si>
  <si>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</si>
  <si>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</si>
  <si>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</si>
  <si>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</si>
  <si>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</si>
  <si>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</si>
  <si>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</si>
  <si>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</si>
  <si>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</si>
  <si>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</si>
  <si>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</si>
  <si>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</si>
  <si>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</si>
  <si>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</si>
  <si>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</si>
  <si>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</si>
  <si>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</si>
  <si>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</si>
  <si>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</si>
  <si>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</si>
  <si>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</si>
  <si>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</si>
  <si>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</si>
  <si>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</si>
  <si>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</si>
  <si>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</si>
  <si>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</si>
  <si>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</si>
  <si>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</si>
  <si>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</si>
  <si>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</si>
  <si>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</si>
  <si>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</si>
  <si>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</si>
  <si>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</si>
  <si>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</si>
  <si>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</si>
  <si>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</si>
  <si>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</si>
  <si>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</si>
  <si>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</si>
  <si>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</si>
  <si>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</si>
  <si>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</si>
  <si>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</si>
  <si>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</si>
  <si>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</si>
  <si>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</si>
  <si>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</si>
  <si>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</si>
  <si>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</si>
  <si>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</si>
  <si>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</si>
  <si>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</si>
  <si>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</si>
  <si>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</si>
  <si>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</si>
  <si>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</si>
  <si>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</si>
  <si>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</si>
  <si>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</si>
  <si>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</si>
  <si>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</si>
  <si>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</si>
  <si>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</si>
  <si>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</si>
  <si>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</si>
  <si>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</si>
  <si>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</si>
  <si>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</si>
  <si>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</si>
  <si>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</si>
  <si>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</si>
  <si>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</si>
  <si>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</si>
  <si>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</si>
  <si>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</si>
  <si>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</si>
  <si>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</si>
  <si>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</si>
  <si>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</si>
  <si>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</si>
  <si>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</si>
  <si>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</si>
  <si>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</si>
  <si>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</si>
  <si>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</si>
  <si>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</si>
  <si>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</si>
  <si>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</si>
  <si>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</si>
  <si>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</si>
  <si>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</si>
  <si>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</si>
  <si>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</si>
  <si>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</si>
  <si>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</si>
  <si>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</si>
  <si>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</si>
  <si>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</si>
  <si>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</si>
  <si>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</si>
  <si>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</si>
  <si>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</si>
  <si>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</si>
  <si>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</si>
  <si>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</si>
  <si>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</si>
  <si>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</si>
  <si>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</si>
  <si>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</si>
  <si>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</si>
  <si>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</si>
  <si>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</si>
  <si>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</si>
  <si>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</si>
  <si>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</si>
  <si>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</si>
  <si>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</si>
  <si>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</si>
  <si>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</si>
  <si>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</si>
  <si>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</si>
  <si>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</si>
  <si>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</si>
  <si>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</si>
  <si>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</si>
  <si>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</si>
  <si>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</si>
  <si>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</si>
  <si>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</si>
  <si>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</si>
  <si>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</si>
  <si>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</si>
  <si>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</si>
  <si>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</si>
  <si>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</si>
  <si>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</si>
  <si>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</si>
  <si>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</si>
  <si>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</si>
  <si>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</si>
  <si>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</si>
  <si>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</si>
  <si>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</si>
  <si>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</si>
  <si>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</si>
  <si>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</si>
  <si>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</si>
  <si>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</si>
  <si>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</si>
  <si>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</si>
  <si>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</si>
  <si>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</si>
  <si>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</si>
  <si>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</si>
  <si>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</si>
  <si>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</si>
  <si>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</si>
  <si>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</si>
  <si>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</si>
  <si>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</si>
  <si>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</si>
  <si>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</si>
  <si>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</si>
  <si>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</si>
  <si>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</si>
  <si>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</si>
  <si>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</si>
  <si>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</si>
  <si>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</si>
  <si>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</si>
  <si>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</si>
  <si>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</si>
  <si>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</si>
  <si>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</si>
  <si>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</si>
  <si>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</si>
  <si>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</si>
  <si>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</si>
  <si>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</si>
  <si>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</si>
  <si>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</si>
  <si>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</si>
  <si>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</si>
  <si>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</si>
  <si>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</si>
  <si>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</si>
  <si>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</si>
  <si>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</si>
  <si>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</si>
  <si>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</si>
  <si>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</si>
  <si>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</si>
  <si>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</si>
  <si>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</si>
  <si>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</si>
  <si>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</si>
  <si>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</si>
  <si>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</si>
  <si>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</si>
  <si>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</si>
  <si>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</si>
  <si>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</si>
  <si>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</si>
  <si>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</si>
  <si>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</si>
  <si>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</si>
  <si>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</si>
  <si>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</si>
  <si>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</si>
  <si>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</si>
  <si>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</si>
  <si>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</si>
  <si>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</si>
  <si>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</si>
  <si>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</si>
  <si>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</si>
  <si>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</si>
  <si>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</si>
  <si>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</si>
  <si>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</si>
  <si>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</si>
  <si>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</si>
  <si>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</si>
  <si>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</si>
  <si>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</si>
  <si>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</si>
  <si>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</si>
  <si>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</si>
  <si>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</si>
  <si>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</si>
  <si>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</si>
  <si>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</si>
  <si>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</si>
  <si>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</si>
  <si>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</si>
  <si>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</si>
  <si>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</si>
  <si>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</si>
  <si>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</si>
  <si>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</si>
  <si>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</si>
  <si>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</si>
  <si>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</si>
  <si>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</si>
  <si>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</si>
  <si>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</si>
  <si>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</si>
  <si>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</si>
  <si>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</si>
  <si>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</si>
  <si>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</si>
  <si>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</si>
  <si>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</si>
  <si>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</si>
  <si>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</si>
  <si>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</si>
  <si>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</si>
  <si>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</si>
  <si>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</si>
  <si>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</si>
  <si>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</si>
  <si>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</si>
  <si>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</si>
  <si>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</si>
  <si>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</si>
  <si>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</si>
  <si>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</si>
  <si>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</si>
  <si>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</si>
  <si>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</si>
  <si>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</si>
  <si>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</si>
  <si>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</si>
  <si>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</si>
  <si>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</si>
  <si>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</si>
  <si>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</si>
  <si>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</si>
  <si>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</si>
  <si>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</si>
  <si>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</si>
  <si>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</si>
  <si>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</si>
  <si>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</si>
  <si>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</si>
  <si>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</si>
  <si>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</si>
  <si>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</si>
  <si>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</si>
  <si>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</si>
  <si>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</si>
  <si>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</si>
  <si>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</si>
  <si>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</si>
  <si>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</si>
  <si>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</si>
  <si>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</si>
  <si>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</si>
  <si>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</si>
  <si>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</si>
  <si>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</si>
  <si>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</si>
  <si>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</si>
  <si>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</si>
  <si>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</si>
  <si>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</si>
  <si>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</si>
  <si>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</si>
  <si>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</si>
  <si>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</si>
  <si>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</si>
  <si>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</si>
  <si>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</si>
  <si>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</si>
  <si>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</si>
  <si>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</si>
  <si>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</si>
  <si>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</si>
  <si>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</si>
  <si>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</si>
  <si>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</si>
  <si>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</si>
  <si>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</si>
  <si>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</si>
  <si>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</si>
  <si>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</si>
  <si>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</si>
  <si>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</si>
  <si>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</si>
  <si>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</si>
  <si>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</si>
  <si>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</si>
  <si>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</si>
  <si>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</si>
  <si>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</si>
  <si>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</si>
  <si>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</si>
  <si>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</si>
  <si>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</si>
  <si>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</si>
  <si>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</si>
  <si>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</si>
  <si>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</si>
  <si>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</si>
  <si>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</si>
  <si>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</si>
  <si>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</si>
  <si>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</si>
  <si>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</si>
  <si>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</si>
  <si>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</si>
  <si>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</si>
  <si>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</si>
  <si>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</si>
  <si>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</si>
  <si>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</si>
  <si>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</si>
  <si>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</si>
  <si>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</si>
  <si>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</si>
  <si>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</si>
  <si>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</si>
  <si>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</si>
  <si>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</si>
  <si>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</si>
  <si>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</si>
  <si>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</si>
  <si>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</si>
  <si>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</si>
  <si>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</si>
  <si>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</si>
  <si>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</si>
  <si>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</si>
  <si>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</si>
  <si>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</si>
  <si>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</si>
  <si>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</si>
  <si>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</si>
  <si>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</si>
  <si>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</si>
  <si>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</si>
  <si>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</si>
  <si>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</si>
  <si>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</si>
  <si>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</si>
  <si>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</si>
  <si>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</si>
  <si>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</si>
  <si>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</si>
  <si>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</si>
  <si>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</si>
  <si>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</si>
  <si>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</si>
  <si>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</si>
  <si>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</si>
  <si>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</si>
  <si>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</si>
  <si>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</si>
  <si>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</si>
  <si>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</si>
  <si>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</si>
  <si>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</si>
  <si>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</si>
  <si>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</si>
  <si>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</si>
  <si>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</si>
  <si>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</si>
  <si>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</si>
  <si>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</si>
  <si>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</si>
  <si>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</si>
  <si>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</si>
  <si>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</si>
  <si>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</si>
  <si>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</si>
  <si>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</si>
  <si>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</si>
  <si>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</si>
  <si>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</si>
  <si>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</si>
  <si>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</si>
  <si>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</si>
  <si>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</si>
  <si>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</si>
  <si>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</si>
  <si>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</si>
  <si>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</si>
  <si>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</si>
  <si>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</si>
  <si>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</si>
  <si>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</si>
  <si>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</si>
  <si>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</si>
  <si>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</si>
  <si>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</si>
  <si>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</si>
  <si>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</si>
  <si>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</si>
  <si>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</si>
  <si>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</si>
  <si>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</si>
  <si>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</si>
  <si>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</si>
  <si>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</si>
  <si>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</si>
  <si>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</si>
  <si>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</si>
  <si>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</si>
  <si>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</si>
  <si>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</si>
  <si>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</si>
  <si>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</si>
  <si>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</si>
  <si>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</si>
  <si>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</si>
  <si>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</si>
  <si>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</si>
  <si>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</si>
  <si>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</si>
  <si>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</si>
  <si>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</si>
  <si>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</si>
  <si>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</si>
  <si>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</si>
  <si>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</si>
  <si>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</si>
  <si>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</si>
  <si>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</si>
  <si>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</si>
  <si>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</si>
  <si>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</si>
  <si>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</si>
  <si>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</si>
  <si>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</si>
  <si>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</si>
  <si>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</si>
  <si>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</si>
  <si>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</si>
  <si>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</si>
  <si>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</si>
  <si>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</si>
  <si>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</si>
  <si>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</si>
  <si>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</si>
  <si>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</si>
  <si>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</si>
  <si>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</si>
  <si>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</si>
  <si>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</si>
  <si>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</si>
  <si>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</si>
  <si>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</si>
  <si>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</si>
  <si>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</si>
  <si>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</si>
  <si>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</si>
  <si>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</si>
  <si>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</si>
  <si>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</si>
  <si>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</si>
  <si>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</si>
  <si>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</si>
  <si>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</si>
  <si>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</si>
  <si>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</si>
  <si>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</si>
  <si>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</si>
  <si>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</si>
  <si>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</si>
  <si>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</si>
  <si>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</si>
  <si>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</si>
  <si>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</si>
  <si>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</si>
  <si>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</si>
  <si>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</si>
  <si>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</si>
  <si>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</si>
  <si>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</si>
  <si>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</si>
  <si>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</si>
  <si>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</si>
  <si>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</si>
  <si>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</si>
  <si>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</si>
  <si>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</si>
  <si>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</si>
  <si>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</si>
  <si>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</si>
  <si>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</si>
  <si>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</si>
  <si>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</si>
  <si>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</si>
  <si>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</si>
  <si>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</si>
  <si>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</si>
  <si>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</si>
  <si>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</si>
  <si>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</si>
  <si>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</si>
  <si>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</si>
  <si>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</si>
  <si>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</si>
  <si>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</si>
  <si>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</si>
  <si>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</si>
  <si>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</si>
  <si>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</si>
  <si>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</si>
  <si>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</si>
  <si>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</si>
  <si>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</si>
  <si>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</si>
  <si>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</si>
  <si>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</si>
  <si>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</si>
  <si>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</si>
  <si>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</si>
  <si>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</si>
  <si>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</si>
  <si>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</si>
  <si>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</si>
  <si>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</si>
  <si>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</si>
  <si>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</si>
  <si>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</si>
  <si>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</si>
  <si>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</si>
  <si>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</si>
  <si>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</si>
  <si>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</si>
  <si>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</si>
  <si>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</si>
  <si>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</si>
  <si>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</si>
  <si>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</si>
  <si>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</si>
  <si>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</si>
  <si>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</si>
  <si>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</si>
  <si>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</si>
  <si>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</si>
  <si>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</si>
  <si>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</si>
  <si>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</si>
  <si>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</si>
  <si>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</si>
  <si>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</si>
  <si>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</si>
  <si>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</si>
  <si>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</si>
  <si>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</si>
  <si>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</si>
  <si>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</si>
  <si>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</si>
  <si>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</si>
  <si>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</si>
  <si>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</si>
  <si>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</si>
  <si>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</si>
  <si>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</si>
  <si>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</si>
  <si>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</si>
  <si>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</si>
  <si>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</si>
  <si>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</si>
  <si>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</si>
  <si>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</si>
  <si>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</si>
  <si>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</si>
  <si>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</si>
  <si>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</si>
  <si>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</si>
  <si>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</si>
  <si>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</si>
  <si>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</si>
  <si>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</si>
  <si>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</si>
  <si>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</si>
  <si>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</si>
  <si>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</si>
  <si>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</si>
  <si>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</si>
  <si>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</si>
  <si>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</si>
  <si>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</si>
  <si>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</si>
  <si>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</si>
  <si>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</si>
  <si>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</si>
  <si>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</si>
  <si>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</si>
  <si>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</si>
  <si>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</si>
  <si>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</si>
  <si>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</si>
  <si>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</si>
  <si>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</si>
  <si>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</si>
  <si>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</si>
  <si>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</si>
  <si>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</si>
  <si>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</si>
  <si>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</si>
  <si>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</si>
  <si>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</si>
  <si>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</si>
  <si>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</si>
  <si>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</si>
  <si>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</si>
  <si>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</si>
  <si>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</si>
  <si>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</si>
  <si>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</si>
  <si>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</si>
  <si>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</si>
  <si>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</si>
  <si>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</si>
  <si>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</si>
  <si>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</si>
  <si>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</si>
  <si>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</si>
  <si>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</si>
  <si>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</si>
  <si>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</si>
  <si>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</si>
  <si>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</si>
  <si>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</si>
  <si>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</si>
  <si>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</si>
  <si>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</si>
  <si>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</si>
  <si>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</si>
  <si>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</si>
  <si>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</si>
  <si>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</si>
  <si>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</si>
  <si>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</si>
  <si>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</si>
  <si>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</si>
  <si>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</si>
  <si>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</si>
  <si>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</si>
  <si>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</si>
  <si>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</si>
  <si>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</si>
  <si>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</si>
  <si>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</si>
  <si>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</si>
  <si>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</si>
  <si>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</si>
  <si>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</si>
  <si>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</si>
  <si>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</si>
  <si>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</si>
  <si>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</si>
  <si>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</si>
  <si>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</si>
  <si>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</si>
  <si>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</si>
  <si>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</si>
  <si>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</si>
  <si>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</si>
  <si>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</si>
  <si>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</si>
  <si>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</si>
  <si>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</si>
  <si>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</si>
  <si>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</si>
  <si>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</si>
  <si>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</si>
  <si>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</si>
  <si>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</si>
  <si>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</si>
  <si>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</si>
  <si>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</si>
  <si>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</si>
  <si>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</si>
  <si>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</si>
  <si>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</si>
  <si>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</si>
  <si>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</si>
  <si>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</si>
  <si>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</si>
  <si>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</si>
  <si>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</si>
  <si>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</si>
  <si>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</si>
  <si>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</si>
  <si>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</si>
  <si>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</si>
  <si>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</si>
  <si>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</si>
  <si>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</si>
  <si>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</si>
  <si>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</si>
  <si>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</si>
  <si>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</si>
  <si>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</si>
  <si>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</si>
  <si>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</si>
  <si>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</si>
  <si>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</si>
  <si>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</si>
  <si>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</si>
  <si>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</si>
  <si>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</si>
  <si>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</si>
  <si>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</si>
  <si>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</si>
  <si>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</si>
  <si>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</si>
  <si>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</si>
  <si>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</si>
  <si>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</si>
  <si>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</si>
  <si>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</si>
  <si>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</si>
  <si>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</si>
  <si>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</si>
  <si>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</si>
  <si>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</si>
  <si>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</si>
  <si>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</si>
  <si>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</si>
  <si>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</si>
  <si>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</si>
  <si>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</si>
  <si>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</si>
  <si>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</si>
  <si>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</si>
  <si>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</si>
  <si>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</si>
  <si>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</si>
  <si>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</si>
  <si>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</si>
  <si>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</si>
  <si>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</si>
  <si>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</si>
  <si>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</si>
  <si>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</si>
  <si>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</si>
  <si>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</si>
  <si>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</si>
  <si>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</si>
  <si>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</si>
  <si>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</si>
  <si>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</si>
  <si>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</si>
  <si>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</si>
  <si>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</si>
  <si>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</si>
  <si>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</si>
  <si>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</si>
  <si>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</si>
  <si>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</si>
  <si>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</si>
  <si>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</si>
  <si>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</si>
  <si>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</si>
  <si>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</si>
  <si>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</si>
  <si>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</si>
  <si>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</si>
  <si>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</si>
  <si>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</si>
  <si>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</si>
  <si>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</si>
  <si>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</si>
  <si>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</si>
  <si>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</si>
  <si>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</si>
  <si>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</si>
  <si>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</si>
  <si>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</si>
  <si>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</si>
  <si>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</si>
  <si>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</si>
  <si>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</si>
  <si>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</si>
  <si>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</si>
  <si>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</si>
  <si>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</si>
  <si>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</si>
  <si>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</si>
  <si>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</si>
  <si>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</si>
  <si>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</si>
  <si>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</si>
  <si>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</si>
  <si>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</si>
  <si>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</si>
  <si>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</si>
  <si>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</si>
  <si>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</si>
  <si>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</si>
  <si>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</si>
  <si>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</si>
  <si>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</si>
  <si>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</si>
  <si>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</si>
  <si>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</si>
  <si>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</si>
  <si>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</si>
  <si>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</si>
  <si>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</si>
  <si>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</si>
  <si>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</si>
  <si>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</si>
  <si>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</si>
  <si>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</si>
  <si>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</si>
  <si>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</si>
  <si>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</si>
  <si>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</si>
  <si>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</si>
  <si>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</si>
  <si>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</si>
  <si>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</si>
  <si>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</si>
  <si>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</si>
  <si>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</si>
  <si>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</si>
  <si>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</si>
  <si>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</si>
  <si>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</si>
  <si>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</si>
  <si>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</si>
  <si>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</si>
  <si>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</si>
  <si>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</si>
  <si>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</si>
  <si>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</si>
  <si>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</si>
  <si>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</si>
  <si>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</si>
  <si>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</si>
  <si>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</si>
  <si>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</si>
  <si>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</si>
  <si>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</si>
  <si>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</si>
  <si>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</si>
  <si>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</si>
  <si>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</si>
  <si>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</si>
  <si>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</si>
  <si>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</si>
  <si>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</si>
  <si>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</si>
  <si>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</si>
  <si>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</si>
  <si>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</si>
  <si>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</si>
  <si>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</si>
  <si>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</si>
  <si>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</si>
  <si>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</si>
  <si>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</si>
  <si>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</si>
  <si>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</si>
  <si>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</si>
  <si>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</si>
  <si>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</si>
  <si>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</si>
  <si>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</si>
  <si>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</si>
  <si>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</si>
  <si>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</si>
  <si>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</si>
  <si>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</si>
  <si>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</si>
  <si>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</si>
  <si>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</si>
  <si>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</si>
  <si>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</si>
  <si>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</si>
  <si>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</si>
  <si>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</si>
  <si>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</si>
  <si>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</si>
  <si>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</si>
  <si>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</si>
  <si>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</si>
  <si>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</si>
  <si>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</si>
  <si>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</si>
  <si>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</si>
  <si>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</si>
  <si>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</si>
  <si>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</si>
  <si>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</si>
  <si>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</si>
  <si>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</si>
  <si>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</si>
  <si>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</si>
  <si>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</si>
  <si>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</si>
  <si>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</si>
  <si>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</si>
  <si>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</si>
  <si>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</si>
  <si>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</si>
  <si>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</si>
  <si>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</si>
  <si>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</si>
  <si>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</si>
  <si>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</si>
  <si>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</si>
  <si>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</si>
  <si>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</si>
  <si>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</si>
  <si>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</si>
  <si>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</si>
  <si>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</si>
  <si>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</si>
  <si>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</si>
  <si>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</si>
  <si>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</si>
  <si>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</si>
  <si>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</si>
  <si>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</si>
  <si>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</si>
  <si>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</si>
  <si>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</si>
  <si>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</si>
  <si>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</si>
  <si>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</si>
  <si>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</si>
  <si>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</si>
  <si>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</si>
  <si>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</si>
  <si>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</si>
  <si>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</si>
  <si>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</si>
  <si>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</si>
  <si>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</si>
  <si>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</si>
  <si>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</si>
  <si>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</si>
  <si>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</si>
  <si>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</si>
  <si>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</si>
  <si>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</si>
  <si>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</si>
  <si>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</si>
  <si>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</si>
  <si>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</si>
  <si>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</si>
  <si>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</si>
  <si>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</si>
  <si>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</si>
  <si>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</si>
  <si>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</si>
  <si>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</si>
  <si>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</si>
  <si>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</si>
  <si>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</si>
  <si>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</si>
  <si>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</si>
  <si>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</si>
  <si>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</si>
  <si>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</si>
  <si>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</si>
  <si>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</si>
  <si>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</si>
  <si>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</si>
  <si>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</si>
  <si>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</si>
  <si>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</si>
  <si>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</si>
  <si>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</si>
  <si>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</si>
  <si>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</si>
  <si>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</si>
  <si>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</si>
  <si>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</si>
  <si>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</si>
  <si>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</si>
  <si>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</si>
  <si>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</si>
  <si>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</si>
  <si>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</si>
  <si>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</si>
  <si>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</si>
  <si>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</si>
  <si>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</si>
  <si>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</si>
  <si>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</si>
  <si>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</si>
  <si>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</si>
  <si>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</si>
  <si>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</si>
  <si>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</si>
  <si>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</si>
  <si>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</si>
  <si>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</si>
  <si>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</si>
  <si>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</si>
  <si>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</si>
  <si>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</si>
  <si>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</si>
  <si>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</si>
  <si>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</si>
  <si>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</si>
  <si>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</si>
  <si>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</si>
  <si>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</si>
  <si>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</si>
  <si>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</si>
  <si>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</si>
  <si>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</si>
  <si>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</si>
  <si>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</si>
  <si>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</si>
  <si>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</si>
  <si>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</si>
  <si>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</si>
  <si>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</si>
  <si>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</si>
  <si>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</si>
  <si>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</si>
  <si>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</si>
  <si>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</si>
  <si>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</si>
  <si>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</si>
  <si>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</si>
  <si>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</si>
  <si>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</si>
  <si>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</si>
  <si>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</si>
  <si>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</si>
  <si>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</si>
  <si>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</si>
  <si>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</si>
  <si>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</si>
  <si>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</si>
  <si>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</si>
  <si>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</si>
  <si>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</si>
  <si>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</si>
  <si>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</si>
  <si>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</si>
  <si>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</si>
  <si>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</si>
  <si>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</si>
  <si>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</si>
  <si>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</si>
  <si>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</si>
  <si>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</si>
  <si>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</si>
  <si>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</si>
  <si>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</si>
  <si>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</si>
  <si>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</si>
  <si>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</si>
  <si>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</si>
  <si>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</si>
  <si>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</si>
  <si>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</si>
  <si>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</si>
  <si>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</si>
  <si>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</si>
  <si>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</si>
  <si>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</si>
  <si>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</si>
  <si>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</si>
  <si>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</si>
  <si>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</si>
  <si>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</si>
  <si>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</si>
  <si>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</si>
  <si>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</si>
  <si>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</si>
  <si>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</si>
  <si>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</si>
  <si>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</si>
  <si>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</si>
  <si>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</si>
  <si>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</si>
  <si>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</si>
  <si>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</si>
  <si>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</si>
  <si>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</si>
  <si>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</si>
  <si>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</si>
  <si>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</si>
  <si>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</si>
  <si>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</si>
  <si>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</si>
  <si>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</si>
  <si>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</si>
  <si>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</si>
  <si>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</si>
  <si>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</si>
  <si>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</si>
  <si>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</si>
  <si>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</si>
  <si>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</si>
  <si>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</si>
  <si>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</si>
  <si>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</si>
  <si>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</si>
  <si>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</si>
  <si>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</si>
  <si>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</si>
  <si>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</si>
  <si>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</si>
  <si>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</si>
  <si>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</si>
  <si>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</si>
  <si>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</si>
  <si>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</si>
  <si>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</si>
  <si>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</si>
  <si>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</si>
  <si>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</si>
  <si>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</si>
  <si>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</si>
  <si>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</si>
  <si>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</si>
  <si>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</si>
  <si>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</si>
  <si>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</si>
  <si>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</si>
  <si>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</si>
  <si>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</si>
  <si>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</si>
  <si>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</si>
  <si>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</si>
  <si>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</si>
  <si>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</si>
  <si>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</si>
  <si>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</si>
  <si>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</si>
  <si>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</si>
  <si>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</si>
  <si>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</si>
  <si>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</si>
  <si>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</si>
  <si>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</si>
  <si>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</si>
  <si>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</si>
  <si>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</si>
  <si>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</si>
  <si>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</si>
  <si>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</si>
  <si>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</si>
  <si>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</si>
  <si>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</si>
  <si>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</si>
  <si>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</si>
  <si>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</si>
  <si>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</si>
  <si>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</si>
  <si>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</si>
  <si>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</si>
  <si>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</si>
  <si>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</si>
  <si>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</si>
  <si>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</si>
  <si>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</si>
  <si>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</si>
  <si>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</si>
  <si>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</si>
  <si>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</si>
  <si>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</si>
  <si>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</si>
  <si>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</si>
  <si>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</si>
  <si>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</si>
  <si>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</si>
  <si>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</si>
  <si>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</si>
  <si>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</si>
  <si>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</si>
  <si>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</si>
  <si>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</si>
  <si>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</si>
  <si>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</si>
  <si>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</si>
  <si>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</si>
  <si>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</si>
  <si>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</si>
  <si>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</si>
  <si>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</si>
  <si>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</si>
  <si>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</si>
  <si>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</si>
  <si>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</si>
  <si>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</si>
  <si>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</si>
  <si>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</si>
  <si>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</si>
  <si>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</si>
  <si>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</si>
  <si>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</si>
  <si>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</si>
  <si>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</si>
  <si>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</si>
  <si>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</si>
  <si>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</si>
  <si>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</si>
  <si>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</si>
  <si>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</si>
  <si>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</si>
  <si>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</si>
  <si>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</si>
  <si>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</si>
  <si>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</si>
  <si>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</si>
  <si>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</si>
  <si>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</si>
  <si>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</si>
  <si>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</si>
  <si>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</si>
  <si>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</si>
  <si>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</si>
  <si>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</si>
  <si>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</si>
  <si>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</si>
  <si>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</si>
  <si>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</si>
  <si>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</si>
  <si>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</si>
  <si>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</si>
  <si>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</si>
  <si>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</si>
  <si>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</si>
  <si>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</si>
  <si>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</si>
  <si>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</si>
  <si>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</si>
  <si>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</si>
  <si>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</si>
  <si>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</si>
  <si>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</si>
  <si>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</si>
  <si>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</si>
  <si>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</si>
  <si>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</si>
  <si>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</si>
  <si>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</si>
  <si>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</si>
  <si>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</si>
  <si>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</si>
  <si>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</si>
  <si>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</si>
  <si>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</si>
  <si>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</si>
  <si>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</si>
  <si>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</si>
  <si>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</si>
  <si>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</si>
  <si>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</si>
  <si>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</si>
  <si>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</si>
  <si>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</si>
  <si>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</si>
  <si>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</si>
  <si>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</si>
  <si>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</si>
  <si>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</si>
  <si>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</si>
  <si>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</si>
  <si>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</si>
  <si>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</si>
  <si>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</si>
  <si>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</si>
  <si>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</si>
  <si>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</si>
  <si>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</si>
  <si>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</si>
  <si>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</si>
  <si>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</si>
  <si>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</si>
  <si>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</si>
  <si>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</si>
  <si>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</si>
  <si>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</si>
  <si>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</si>
  <si>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</si>
  <si>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</si>
  <si>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</si>
  <si>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</si>
  <si>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</si>
  <si>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</si>
  <si>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</si>
  <si>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</si>
  <si>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</si>
  <si>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</si>
  <si>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</si>
  <si>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</si>
  <si>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</si>
  <si>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</si>
  <si>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</si>
  <si>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</si>
  <si>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</si>
  <si>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</si>
  <si>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</si>
  <si>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</si>
  <si>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</si>
  <si>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</si>
  <si>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</si>
  <si>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</si>
  <si>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</si>
  <si>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</si>
  <si>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</si>
  <si>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</si>
  <si>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</si>
  <si>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</si>
  <si>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</si>
  <si>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</si>
  <si>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</si>
  <si>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</si>
  <si>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</si>
  <si>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</si>
  <si>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</si>
  <si>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</si>
  <si>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</si>
  <si>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</si>
  <si>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</si>
  <si>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</si>
  <si>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</si>
  <si>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</si>
  <si>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</si>
  <si>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</si>
  <si>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</si>
  <si>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</si>
  <si>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</si>
  <si>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</si>
  <si>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</si>
  <si>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</si>
  <si>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</si>
  <si>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</si>
  <si>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</si>
  <si>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</si>
  <si>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</si>
  <si>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</si>
  <si>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</si>
  <si>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</si>
  <si>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</si>
  <si>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</si>
  <si>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</si>
  <si>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</si>
  <si>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</si>
  <si>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</si>
  <si>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</si>
  <si>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</si>
  <si>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</si>
  <si>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</si>
  <si>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</si>
  <si>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</si>
  <si>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</si>
  <si>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</si>
  <si>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</si>
  <si>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</si>
  <si>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</si>
  <si>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</si>
  <si>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</si>
  <si>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</si>
  <si>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</si>
  <si>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</si>
  <si>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</si>
  <si>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</si>
  <si>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</si>
  <si>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</si>
  <si>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</si>
  <si>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</si>
  <si>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</si>
  <si>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</si>
  <si>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</si>
  <si>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</si>
  <si>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</si>
  <si>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</si>
  <si>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</si>
  <si>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</si>
  <si>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</si>
  <si>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</si>
  <si>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</si>
  <si>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</si>
  <si>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</si>
  <si>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</si>
  <si>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</si>
  <si>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</si>
  <si>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</si>
  <si>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</si>
  <si>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</si>
  <si>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</si>
  <si>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</si>
  <si>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</si>
  <si>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</si>
  <si>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</si>
  <si>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</si>
  <si>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</si>
  <si>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</si>
  <si>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</si>
  <si>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</si>
  <si>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</si>
  <si>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</si>
  <si>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</si>
  <si>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</si>
  <si>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</si>
  <si>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</si>
  <si>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</si>
  <si>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</si>
  <si>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</si>
  <si>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</si>
  <si>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</si>
  <si>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</si>
  <si>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</si>
  <si>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</si>
  <si>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</si>
  <si>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</si>
  <si>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</si>
  <si>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</si>
  <si>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</si>
  <si>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</si>
  <si>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</si>
  <si>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</si>
  <si>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</si>
  <si>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</si>
  <si>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</si>
  <si>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</si>
  <si>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</si>
  <si>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</si>
  <si>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</si>
  <si>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</si>
  <si>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</si>
  <si>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</si>
  <si>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</si>
  <si>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</si>
  <si>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</si>
  <si>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</si>
  <si>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</si>
  <si>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</si>
  <si>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</si>
  <si>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</si>
  <si>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</si>
  <si>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</si>
  <si>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</si>
  <si>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</si>
  <si>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</si>
  <si>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</si>
  <si>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</si>
  <si>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</si>
  <si>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</si>
  <si>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</si>
  <si>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</si>
  <si>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</si>
  <si>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</si>
  <si>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</si>
  <si>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</si>
  <si>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</si>
  <si>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</si>
  <si>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</si>
  <si>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</si>
  <si>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</si>
  <si>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</si>
  <si>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</si>
  <si>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</si>
  <si>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</si>
  <si>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</si>
  <si>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</si>
  <si>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</si>
  <si>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</si>
  <si>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</si>
  <si>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</si>
  <si>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</si>
  <si>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</si>
  <si>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</si>
  <si>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</si>
  <si>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</si>
  <si>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</si>
  <si>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</si>
  <si>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</si>
  <si>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</si>
  <si>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</si>
  <si>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</si>
  <si>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</si>
  <si>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</si>
  <si>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</si>
  <si>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</si>
  <si>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</si>
  <si>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</si>
  <si>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</si>
  <si>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</si>
  <si>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</si>
  <si>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</si>
  <si>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</si>
  <si>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</si>
  <si>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</si>
  <si>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</si>
  <si>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</si>
  <si>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</si>
  <si>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</si>
  <si>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</si>
  <si>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</si>
  <si>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</si>
  <si>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</si>
  <si>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</si>
  <si>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</si>
  <si>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</si>
  <si>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</si>
  <si>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</si>
  <si>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</si>
  <si>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</si>
  <si>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</si>
  <si>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</si>
  <si>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</si>
  <si>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</si>
  <si>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</si>
  <si>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</si>
  <si>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</si>
  <si>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</si>
  <si>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</si>
  <si>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</si>
  <si>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</si>
  <si>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</si>
  <si>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</si>
  <si>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</si>
  <si>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</si>
  <si>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</si>
  <si>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</si>
  <si>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</si>
  <si>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</si>
  <si>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</si>
  <si>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</si>
  <si>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</si>
  <si>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</si>
  <si>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</si>
  <si>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</si>
  <si>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</si>
  <si>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</si>
  <si>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</si>
  <si>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</si>
  <si>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</si>
  <si>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</si>
  <si>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</si>
  <si>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</si>
  <si>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</si>
  <si>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</si>
  <si>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</si>
  <si>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</si>
  <si>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</si>
  <si>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</si>
  <si>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</si>
  <si>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</si>
  <si>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</si>
  <si>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</si>
  <si>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</si>
  <si>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</si>
  <si>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</si>
  <si>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</si>
  <si>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</si>
  <si>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</si>
  <si>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</si>
  <si>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</si>
  <si>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</si>
  <si>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</si>
  <si>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</si>
  <si>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</si>
  <si>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</si>
  <si>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</si>
  <si>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</si>
  <si>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</si>
  <si>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</si>
  <si>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</si>
  <si>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</si>
  <si>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</si>
  <si>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</si>
  <si>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</si>
  <si>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</si>
  <si>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</si>
  <si>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</si>
  <si>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</si>
  <si>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</si>
  <si>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</si>
  <si>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</si>
  <si>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</si>
  <si>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</si>
  <si>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</si>
  <si>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</si>
  <si>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</si>
  <si>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</si>
  <si>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</si>
  <si>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</si>
  <si>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</si>
  <si>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</si>
  <si>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</si>
  <si>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</si>
  <si>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</si>
  <si>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</si>
  <si>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</si>
  <si>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</si>
  <si>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</si>
  <si>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</si>
  <si>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</si>
  <si>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</si>
  <si>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</si>
  <si>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</si>
  <si>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</si>
  <si>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</si>
  <si>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</si>
  <si>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</si>
  <si>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</si>
  <si>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</si>
  <si>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</si>
  <si>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</si>
  <si>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</si>
  <si>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</si>
  <si>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</si>
  <si>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</si>
  <si>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</si>
  <si>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</si>
  <si>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</si>
  <si>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</si>
  <si>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</si>
  <si>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</si>
  <si>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</si>
  <si>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</si>
  <si>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</si>
  <si>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</si>
  <si>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</si>
  <si>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</si>
  <si>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</si>
  <si>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</si>
  <si>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</si>
  <si>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</si>
  <si>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</si>
  <si>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</si>
  <si>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</si>
  <si>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</si>
  <si>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</si>
  <si>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</si>
  <si>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</si>
  <si>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</si>
  <si>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</si>
  <si>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</si>
  <si>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</si>
  <si>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</si>
  <si>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</si>
  <si>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</si>
  <si>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</si>
  <si>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</si>
  <si>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</si>
  <si>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</si>
  <si>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</si>
  <si>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</si>
  <si>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</si>
  <si>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</si>
  <si>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</si>
  <si>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</si>
  <si>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</si>
  <si>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</si>
  <si>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</si>
  <si>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</si>
  <si>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</si>
  <si>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</si>
  <si>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</si>
  <si>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</si>
  <si>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</si>
  <si>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</si>
  <si>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</si>
  <si>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</si>
  <si>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</si>
  <si>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</si>
  <si>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</si>
  <si>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</si>
  <si>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</si>
  <si>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</si>
  <si>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</si>
  <si>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</si>
  <si>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</si>
  <si>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</si>
  <si>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</si>
  <si>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</si>
  <si>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</si>
  <si>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</si>
  <si>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</si>
  <si>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</si>
  <si>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</si>
  <si>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</si>
  <si>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</si>
  <si>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</si>
  <si>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</si>
  <si>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</si>
  <si>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</si>
  <si>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</si>
  <si>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</si>
  <si>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</si>
  <si>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</si>
  <si>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</si>
  <si>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</si>
  <si>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</si>
  <si>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</si>
  <si>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</si>
  <si>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</si>
  <si>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</si>
  <si>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</si>
  <si>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</si>
  <si>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</si>
  <si>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</si>
  <si>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</si>
  <si>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</si>
  <si>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</si>
  <si>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</si>
  <si>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</si>
  <si>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</si>
  <si>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</si>
  <si>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</si>
  <si>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</si>
  <si>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</si>
  <si>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</si>
  <si>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</si>
  <si>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</si>
  <si>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</si>
  <si>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</si>
  <si>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</si>
  <si>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</si>
  <si>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</si>
  <si>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</si>
  <si>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</si>
  <si>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</si>
  <si>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</si>
  <si>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</si>
  <si>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</si>
  <si>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</si>
  <si>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</si>
  <si>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</si>
  <si>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</si>
  <si>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</si>
  <si>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</si>
  <si>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</si>
  <si>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</si>
  <si>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</si>
  <si>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</si>
  <si>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</si>
  <si>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</si>
  <si>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</si>
  <si>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</si>
  <si>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</si>
  <si>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</si>
  <si>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</si>
  <si>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</si>
  <si>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</si>
  <si>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</si>
  <si>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</si>
  <si>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</si>
  <si>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</si>
  <si>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</si>
  <si>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</si>
  <si>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</si>
  <si>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</si>
  <si>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</si>
  <si>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</si>
  <si>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</si>
  <si>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</si>
  <si>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</si>
  <si>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</si>
  <si>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</si>
  <si>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</si>
  <si>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</si>
  <si>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</si>
  <si>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</si>
  <si>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</si>
  <si>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</si>
  <si>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</si>
  <si>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</si>
  <si>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</si>
  <si>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</si>
  <si>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</si>
  <si>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</si>
  <si>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</si>
  <si>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</si>
  <si>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</si>
  <si>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</si>
  <si>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</si>
  <si>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</si>
  <si>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</si>
  <si>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</si>
  <si>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</si>
  <si>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</si>
  <si>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</si>
  <si>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</si>
  <si>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</si>
  <si>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</si>
  <si>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</si>
  <si>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</si>
  <si>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</si>
  <si>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</si>
  <si>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</si>
  <si>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</si>
  <si>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</si>
  <si>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</si>
  <si>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</si>
  <si>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</si>
  <si>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</si>
  <si>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</si>
  <si>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</si>
  <si>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</si>
  <si>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</si>
  <si>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</si>
  <si>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</si>
  <si>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</si>
  <si>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</si>
  <si>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</si>
  <si>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</si>
  <si>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</si>
  <si>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</si>
  <si>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</si>
  <si>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</si>
  <si>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</si>
  <si>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</si>
  <si>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</si>
  <si>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</si>
  <si>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</si>
  <si>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</si>
  <si>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</si>
  <si>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</si>
  <si>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</si>
  <si>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</si>
  <si>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</si>
  <si>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</si>
  <si>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</si>
  <si>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</si>
  <si>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</si>
  <si>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</si>
  <si>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</si>
  <si>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</si>
  <si>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</si>
  <si>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</si>
  <si>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</si>
  <si>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</si>
  <si>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</si>
  <si>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</si>
  <si>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</si>
  <si>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</si>
  <si>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</si>
  <si>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</si>
  <si>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</si>
  <si>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</si>
  <si>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</si>
  <si>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</si>
  <si>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</si>
  <si>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</si>
  <si>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</si>
  <si>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</si>
  <si>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</si>
  <si>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</si>
  <si>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</si>
  <si>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</si>
  <si>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</si>
  <si>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</si>
  <si>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</si>
  <si>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</si>
  <si>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</si>
  <si>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</si>
  <si>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</si>
  <si>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</si>
  <si>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</si>
  <si>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</si>
  <si>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</si>
  <si>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</si>
  <si>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</si>
  <si>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</si>
  <si>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</si>
  <si>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</si>
  <si>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</si>
  <si>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</si>
  <si>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</si>
  <si>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</si>
  <si>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</si>
  <si>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</si>
  <si>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</si>
  <si>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</si>
  <si>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</si>
  <si>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</si>
  <si>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</si>
  <si>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</si>
  <si>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</si>
  <si>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</si>
  <si>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</si>
  <si>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</si>
  <si>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</si>
  <si>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</si>
  <si>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</si>
  <si>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</si>
  <si>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</si>
  <si>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</si>
  <si>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</si>
  <si>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</si>
  <si>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</si>
  <si>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</si>
  <si>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</si>
  <si>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</si>
  <si>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</si>
  <si>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</si>
  <si>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</si>
  <si>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</si>
  <si>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</si>
  <si>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</si>
  <si>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</si>
  <si>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</si>
  <si>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</si>
  <si>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</si>
  <si>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</si>
  <si>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</si>
  <si>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</si>
  <si>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</si>
  <si>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</si>
  <si>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</si>
  <si>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</si>
  <si>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</si>
  <si>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</si>
  <si>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</si>
  <si>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</si>
  <si>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</si>
  <si>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</si>
  <si>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</si>
  <si>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</si>
  <si>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</si>
  <si>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</si>
  <si>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</si>
  <si>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</si>
  <si>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</si>
  <si>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</si>
  <si>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</si>
  <si>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</si>
  <si>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</si>
  <si>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</si>
  <si>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</si>
  <si>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</si>
  <si>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</si>
  <si>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</si>
  <si>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</si>
  <si>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</si>
  <si>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</si>
  <si>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</si>
  <si>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</si>
  <si>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</si>
  <si>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</si>
  <si>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</si>
  <si>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</si>
  <si>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</si>
  <si>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</si>
  <si>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</si>
  <si>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</si>
  <si>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</si>
  <si>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</si>
  <si>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</si>
  <si>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</si>
  <si>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</si>
  <si>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</si>
  <si>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</si>
  <si>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</si>
  <si>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</si>
  <si>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</si>
  <si>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</si>
  <si>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</si>
  <si>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</si>
  <si>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</si>
  <si>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</si>
  <si>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</si>
  <si>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</si>
  <si>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</si>
  <si>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</si>
  <si>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</si>
  <si>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</si>
  <si>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</si>
  <si>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</si>
  <si>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</si>
  <si>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</si>
  <si>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</si>
  <si>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</si>
  <si>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</si>
  <si>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</si>
  <si>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</si>
  <si>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</si>
  <si>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</si>
  <si>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</si>
  <si>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</si>
  <si>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</si>
  <si>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</si>
  <si>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</si>
  <si>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</si>
  <si>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</si>
  <si>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</si>
  <si>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</si>
  <si>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</si>
  <si>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</si>
  <si>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</si>
  <si>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</si>
  <si>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</si>
  <si>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</si>
  <si>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</si>
  <si>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</si>
  <si>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</si>
  <si>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</si>
  <si>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</si>
  <si>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</si>
  <si>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</si>
  <si>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</si>
  <si>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</si>
  <si>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</si>
  <si>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</si>
  <si>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</si>
  <si>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</si>
  <si>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</si>
  <si>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</si>
  <si>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</si>
  <si>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</si>
  <si>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</si>
  <si>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</si>
  <si>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</si>
  <si>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</si>
  <si>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</si>
  <si>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</si>
  <si>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</si>
  <si>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</si>
  <si>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</si>
  <si>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</si>
  <si>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</si>
  <si>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</si>
  <si>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</si>
  <si>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</si>
  <si>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</si>
  <si>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</si>
  <si>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</si>
  <si>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</si>
  <si>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</si>
  <si>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</si>
  <si>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</si>
  <si>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</si>
  <si>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</si>
  <si>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</si>
  <si>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</si>
  <si>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</si>
  <si>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</si>
  <si>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</si>
  <si>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</si>
  <si>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</si>
  <si>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</si>
  <si>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</si>
  <si>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</si>
  <si>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</si>
  <si>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</si>
  <si>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</si>
  <si>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</si>
  <si>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</si>
  <si>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</si>
  <si>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</si>
  <si>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</si>
  <si>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</si>
  <si>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</si>
  <si>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</si>
  <si>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</si>
  <si>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</si>
  <si>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</si>
  <si>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</si>
  <si>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</si>
  <si>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</si>
  <si>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</si>
  <si>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</si>
  <si>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</si>
  <si>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</si>
  <si>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</si>
  <si>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</si>
  <si>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</si>
  <si>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</si>
  <si>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</si>
  <si>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</si>
  <si>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</si>
  <si>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</si>
  <si>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</si>
  <si>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</si>
  <si>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</si>
  <si>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</si>
  <si>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</si>
  <si>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</si>
  <si>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</si>
  <si>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</si>
  <si>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</si>
  <si>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</si>
  <si>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</si>
  <si>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</si>
  <si>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</si>
  <si>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</si>
  <si>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</si>
  <si>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</si>
  <si>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</si>
  <si>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</si>
  <si>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</si>
  <si>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</si>
  <si>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</si>
  <si>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</si>
  <si>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</si>
  <si>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</si>
  <si>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</si>
  <si>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</si>
  <si>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</si>
  <si>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</si>
  <si>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</si>
  <si>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</si>
  <si>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</si>
  <si>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</si>
  <si>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</si>
  <si>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</si>
  <si>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</si>
  <si>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</si>
  <si>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</si>
  <si>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</si>
  <si>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</si>
  <si>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</si>
  <si>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</si>
  <si>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</si>
  <si>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</si>
  <si>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</si>
  <si>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</si>
  <si>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</si>
  <si>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</si>
  <si>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</si>
  <si>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</si>
  <si>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</si>
  <si>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</si>
  <si>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</si>
  <si>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</si>
  <si>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</si>
  <si>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</si>
  <si>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</si>
  <si>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</si>
  <si>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</si>
  <si>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</si>
  <si>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</si>
  <si>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</si>
  <si>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</si>
  <si>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</si>
  <si>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</si>
  <si>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</si>
  <si>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</si>
  <si>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</si>
  <si>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</si>
  <si>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</si>
  <si>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</si>
  <si>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</si>
  <si>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</si>
  <si>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</si>
  <si>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</si>
  <si>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</si>
  <si>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</si>
  <si>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</si>
  <si>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</si>
  <si>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</si>
  <si>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</si>
  <si>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</si>
  <si>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</si>
  <si>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</si>
  <si>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</si>
  <si>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</si>
  <si>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</si>
  <si>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</si>
  <si>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</si>
  <si>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</si>
  <si>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</si>
  <si>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</si>
  <si>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</si>
  <si>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</si>
  <si>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</si>
  <si>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</si>
  <si>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</si>
  <si>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</si>
  <si>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</si>
  <si>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</si>
  <si>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</si>
  <si>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</si>
  <si>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</si>
  <si>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</si>
  <si>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</si>
  <si>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</si>
  <si>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</si>
  <si>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</si>
  <si>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</si>
  <si>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</si>
  <si>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</si>
  <si>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</si>
  <si>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</si>
  <si>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</si>
  <si>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</si>
  <si>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</si>
  <si>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</si>
  <si>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</si>
  <si>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</si>
  <si>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</si>
  <si>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</si>
  <si>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</si>
  <si>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</si>
  <si>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</si>
  <si>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</si>
  <si>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</si>
  <si>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</si>
  <si>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</si>
  <si>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</si>
  <si>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</si>
  <si>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</si>
  <si>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</si>
  <si>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</si>
  <si>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</si>
  <si>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</si>
  <si>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</si>
  <si>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</si>
  <si>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</si>
  <si>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</si>
  <si>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</si>
  <si>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</si>
  <si>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</si>
  <si>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</si>
  <si>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</si>
  <si>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</si>
  <si>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</si>
  <si>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</si>
  <si>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</si>
  <si>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</si>
  <si>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</si>
  <si>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</si>
  <si>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</si>
  <si>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</si>
  <si>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</si>
  <si>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</si>
  <si>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</si>
  <si>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</si>
  <si>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</si>
  <si>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</si>
  <si>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</si>
  <si>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</si>
  <si>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</si>
  <si>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</si>
  <si>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</si>
  <si>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</si>
  <si>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</si>
  <si>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</si>
  <si>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</si>
  <si>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</si>
  <si>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</si>
  <si>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</si>
  <si>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</si>
  <si>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</si>
  <si>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</si>
  <si>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</si>
  <si>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</si>
  <si>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</si>
  <si>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</si>
  <si>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</si>
  <si>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</si>
  <si>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</si>
  <si>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</si>
  <si>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</si>
  <si>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</si>
  <si>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</si>
  <si>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</si>
  <si>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</si>
  <si>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</si>
  <si>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</si>
  <si>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</si>
  <si>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</si>
  <si>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</si>
  <si>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</si>
  <si>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</si>
  <si>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</si>
  <si>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</si>
  <si>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</si>
  <si>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</si>
  <si>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</si>
  <si>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</si>
  <si>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</si>
  <si>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</si>
  <si>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</si>
  <si>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</si>
  <si>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</si>
  <si>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</si>
  <si>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</si>
  <si>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</si>
  <si>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</si>
  <si>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</si>
  <si>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</si>
  <si>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</si>
  <si>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</si>
  <si>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</si>
  <si>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</si>
  <si>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</si>
  <si>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</si>
  <si>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</si>
  <si>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</si>
  <si>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</si>
  <si>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</si>
  <si>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</si>
  <si>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</si>
  <si>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</si>
  <si>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</si>
  <si>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</si>
  <si>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</si>
  <si>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</si>
  <si>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</si>
  <si>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</si>
  <si>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</si>
  <si>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</si>
  <si>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</si>
  <si>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</si>
  <si>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</si>
  <si>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</si>
  <si>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</si>
  <si>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</si>
  <si>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</si>
  <si>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</si>
  <si>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</si>
  <si>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</si>
  <si>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</si>
  <si>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</si>
  <si>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</si>
  <si>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</si>
  <si>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</si>
  <si>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</si>
  <si>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</si>
  <si>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</si>
  <si>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</si>
  <si>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</si>
  <si>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</si>
  <si>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</si>
  <si>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</si>
  <si>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</si>
  <si>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</si>
  <si>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</si>
  <si>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</si>
  <si>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</si>
  <si>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</si>
  <si>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</si>
  <si>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</si>
  <si>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</si>
  <si>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</si>
  <si>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</si>
  <si>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</si>
  <si>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</si>
  <si>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</si>
  <si>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</si>
  <si>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</si>
  <si>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</si>
  <si>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</si>
  <si>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</si>
  <si>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</si>
  <si>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</si>
  <si>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</si>
  <si>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</si>
  <si>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</si>
  <si>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</si>
  <si>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</si>
  <si>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</si>
  <si>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</si>
  <si>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</si>
  <si>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</si>
  <si>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</si>
  <si>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</si>
  <si>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</si>
  <si>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</si>
  <si>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</si>
  <si>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</si>
  <si>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</si>
  <si>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</si>
  <si>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</si>
  <si>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</si>
  <si>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</si>
  <si>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</si>
  <si>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</si>
  <si>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</si>
  <si>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</si>
  <si>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</si>
  <si>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</si>
  <si>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</si>
  <si>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</si>
  <si>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</si>
  <si>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</si>
  <si>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</si>
  <si>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</si>
  <si>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</si>
  <si>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</si>
  <si>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</si>
  <si>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</si>
  <si>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</si>
  <si>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</si>
  <si>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</si>
  <si>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</si>
  <si>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</si>
  <si>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</si>
  <si>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</si>
  <si>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</si>
  <si>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</si>
  <si>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</si>
  <si>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</si>
  <si>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</si>
  <si>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</si>
  <si>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</si>
  <si>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</si>
  <si>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</si>
  <si>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</si>
  <si>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</si>
  <si>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</si>
  <si>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</si>
  <si>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</si>
  <si>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</si>
  <si>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</si>
  <si>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</si>
  <si>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</si>
  <si>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</si>
  <si>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</si>
  <si>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</si>
  <si>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</si>
  <si>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</si>
  <si>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</si>
  <si>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</si>
  <si>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</si>
  <si>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</si>
  <si>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</si>
  <si>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</si>
  <si>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</si>
  <si>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</si>
  <si>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</si>
  <si>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</si>
  <si>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</si>
  <si>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</si>
  <si>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</si>
  <si>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</si>
  <si>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</si>
  <si>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</si>
  <si>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</si>
  <si>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</si>
  <si>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</si>
  <si>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</si>
  <si>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</si>
  <si>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</si>
  <si>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</si>
  <si>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</si>
  <si>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</si>
  <si>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</si>
  <si>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</si>
  <si>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</si>
  <si>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</si>
  <si>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</si>
  <si>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</si>
  <si>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</si>
  <si>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</si>
  <si>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</si>
  <si>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</si>
  <si>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</si>
  <si>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</si>
  <si>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</si>
  <si>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</si>
  <si>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</si>
  <si>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</si>
  <si>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</si>
  <si>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</si>
  <si>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</si>
  <si>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</si>
  <si>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</si>
  <si>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</si>
  <si>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</si>
  <si>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</si>
  <si>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</si>
  <si>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</si>
  <si>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</si>
  <si>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</si>
  <si>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</si>
  <si>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</si>
  <si>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</si>
  <si>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</si>
  <si>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</si>
  <si>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</si>
  <si>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</si>
  <si>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</si>
  <si>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</si>
  <si>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</si>
  <si>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</si>
  <si>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</si>
  <si>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</si>
  <si>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</si>
  <si>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</si>
  <si>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</si>
  <si>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</si>
  <si>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</si>
  <si>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</si>
  <si>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</si>
  <si>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</si>
  <si>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</si>
  <si>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</si>
  <si>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</si>
  <si>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</si>
  <si>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</si>
  <si>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</si>
  <si>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</si>
  <si>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</si>
  <si>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</si>
  <si>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</si>
  <si>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</si>
  <si>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</si>
  <si>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</si>
  <si>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</si>
  <si>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</si>
  <si>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</si>
  <si>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</si>
  <si>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</si>
  <si>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</si>
  <si>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</si>
  <si>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</si>
  <si>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</si>
  <si>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</si>
  <si>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</si>
  <si>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</si>
  <si>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</si>
  <si>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</si>
  <si>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</si>
  <si>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</si>
  <si>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</si>
  <si>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</si>
  <si>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</si>
  <si>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</si>
  <si>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</si>
  <si>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</si>
  <si>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</si>
  <si>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</si>
  <si>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</si>
  <si>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</si>
  <si>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</si>
  <si>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</si>
  <si>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</si>
  <si>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</si>
  <si>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</si>
  <si>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</si>
  <si>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</si>
  <si>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</si>
  <si>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</si>
  <si>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</si>
  <si>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</si>
  <si>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</si>
  <si>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</si>
  <si>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</si>
  <si>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</si>
  <si>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</si>
  <si>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</si>
  <si>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</si>
  <si>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</si>
  <si>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</si>
  <si>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</si>
  <si>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</si>
  <si>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</si>
  <si>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</si>
  <si>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</si>
  <si>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</si>
  <si>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</si>
  <si>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</si>
  <si>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</si>
  <si>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</si>
  <si>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</si>
  <si>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</si>
  <si>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</si>
  <si>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</si>
  <si>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</si>
  <si>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</si>
  <si>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</si>
  <si>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</si>
  <si>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</si>
  <si>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</si>
  <si>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</si>
  <si>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</si>
  <si>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</si>
  <si>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</si>
  <si>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</si>
  <si>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</si>
  <si>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</si>
  <si>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</si>
  <si>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</si>
  <si>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</si>
  <si>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</si>
  <si>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</si>
  <si>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</si>
  <si>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</si>
  <si>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</si>
  <si>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</si>
  <si>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</si>
  <si>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</si>
  <si>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</si>
  <si>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</si>
  <si>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</si>
  <si>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</si>
  <si>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</si>
  <si>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</si>
  <si>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</si>
  <si>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</si>
  <si>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</si>
  <si>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</si>
  <si>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</si>
  <si>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</si>
  <si>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</si>
  <si>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</si>
  <si>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</si>
  <si>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</si>
  <si>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</si>
  <si>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</si>
  <si>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</si>
  <si>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</si>
  <si>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</si>
  <si>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</si>
  <si>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</si>
  <si>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</si>
  <si>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</si>
  <si>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</si>
  <si>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</si>
  <si>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</si>
  <si>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</si>
  <si>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</si>
  <si>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</si>
  <si>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</si>
  <si>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</si>
  <si>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</si>
  <si>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</si>
  <si>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</si>
  <si>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</si>
  <si>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</si>
  <si>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</si>
  <si>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</si>
  <si>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</si>
  <si>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</si>
  <si>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</si>
  <si>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</si>
  <si>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</si>
  <si>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</si>
  <si>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</si>
  <si>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</si>
  <si>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</si>
  <si>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</si>
  <si>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</si>
  <si>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</si>
  <si>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</si>
  <si>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</si>
  <si>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</si>
  <si>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</si>
  <si>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</si>
  <si>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</si>
  <si>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</si>
  <si>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</si>
  <si>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</si>
  <si>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</si>
  <si>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</si>
  <si>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</si>
  <si>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</si>
  <si>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</si>
  <si>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</si>
  <si>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</si>
  <si>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</si>
  <si>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</si>
  <si>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</si>
  <si>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</si>
  <si>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</si>
  <si>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</si>
  <si>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</si>
  <si>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</si>
  <si>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</si>
  <si>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</si>
  <si>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</si>
  <si>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</si>
  <si>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</si>
  <si>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</si>
  <si>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</si>
  <si>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</si>
  <si>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</si>
  <si>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</si>
  <si>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</si>
  <si>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</si>
  <si>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</si>
  <si>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</si>
  <si>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</si>
  <si>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</si>
  <si>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</si>
  <si>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</si>
  <si>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</si>
  <si>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</si>
  <si>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</si>
  <si>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</si>
  <si>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</si>
  <si>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</si>
  <si>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</si>
  <si>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</si>
  <si>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</si>
  <si>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</si>
  <si>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</si>
  <si>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</si>
  <si>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</si>
  <si>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</si>
  <si>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</si>
  <si>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</si>
  <si>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</si>
  <si>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</si>
  <si>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</si>
  <si>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</si>
  <si>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</si>
  <si>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</si>
  <si>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</si>
  <si>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</si>
  <si>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</si>
  <si>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</si>
  <si>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</si>
  <si>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</si>
  <si>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</si>
  <si>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</si>
  <si>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</si>
  <si>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</si>
  <si>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</si>
  <si>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</si>
  <si>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</si>
  <si>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</si>
  <si>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</si>
  <si>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</si>
  <si>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</si>
  <si>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</si>
  <si>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</si>
  <si>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</si>
  <si>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</si>
  <si>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</si>
  <si>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</si>
  <si>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</si>
  <si>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</si>
  <si>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</si>
  <si>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</si>
  <si>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</si>
  <si>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</si>
  <si>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</si>
  <si>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</si>
  <si>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</si>
  <si>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</si>
  <si>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</si>
  <si>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</si>
  <si>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</si>
  <si>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</si>
  <si>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</si>
  <si>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</si>
  <si>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</si>
  <si>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</si>
  <si>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</si>
  <si>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</si>
  <si>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</si>
  <si>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</si>
  <si>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</si>
  <si>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</si>
  <si>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</si>
  <si>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</si>
  <si>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</si>
  <si>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</si>
  <si>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</si>
  <si>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</si>
  <si>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</si>
  <si>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</si>
  <si>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</si>
  <si>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</si>
  <si>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</si>
  <si>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</si>
  <si>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</si>
  <si>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</si>
  <si>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</si>
  <si>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</si>
  <si>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</si>
  <si>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</si>
  <si>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</si>
  <si>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</si>
  <si>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</si>
  <si>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</si>
  <si>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</si>
  <si>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</si>
  <si>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</si>
  <si>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</si>
  <si>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</si>
  <si>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</si>
  <si>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</si>
  <si>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</si>
  <si>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</si>
  <si>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</si>
  <si>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</si>
  <si>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</si>
  <si>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</si>
  <si>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</si>
  <si>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</si>
  <si>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</si>
  <si>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</si>
  <si>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</si>
  <si>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</si>
  <si>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</si>
  <si>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</si>
  <si>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</si>
  <si>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</si>
  <si>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</si>
  <si>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</si>
  <si>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</si>
  <si>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</si>
  <si>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</si>
  <si>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</si>
  <si>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</si>
  <si>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</si>
  <si>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</si>
  <si>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</si>
  <si>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</si>
  <si>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</si>
  <si>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</si>
  <si>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</si>
  <si>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</si>
  <si>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</si>
  <si>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</si>
  <si>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</si>
  <si>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</si>
  <si>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</si>
  <si>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</si>
  <si>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</si>
  <si>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</si>
  <si>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</si>
  <si>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</si>
  <si>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</si>
  <si>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</si>
  <si>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</si>
  <si>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</si>
  <si>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</si>
  <si>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</si>
  <si>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</si>
  <si>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</si>
  <si>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</si>
  <si>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</si>
  <si>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</si>
  <si>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</si>
  <si>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</si>
  <si>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</si>
  <si>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</si>
  <si>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</si>
  <si>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</si>
  <si>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</si>
  <si>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</si>
  <si>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</si>
  <si>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</si>
  <si>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</si>
  <si>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</si>
  <si>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</si>
  <si>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</si>
  <si>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</si>
  <si>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</si>
  <si>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</si>
  <si>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</si>
  <si>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</si>
  <si>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</si>
  <si>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</si>
  <si>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</si>
  <si>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</si>
  <si>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</si>
  <si>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</si>
  <si>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</si>
  <si>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</si>
  <si>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</si>
  <si>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</si>
  <si>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</si>
  <si>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</si>
  <si>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</si>
  <si>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</si>
  <si>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</si>
  <si>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</si>
  <si>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</si>
  <si>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</si>
  <si>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</si>
  <si>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</si>
  <si>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</si>
  <si>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</si>
  <si>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</si>
  <si>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</si>
  <si>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</si>
  <si>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</si>
  <si>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</si>
  <si>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</si>
  <si>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</si>
  <si>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</si>
  <si>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</si>
  <si>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</si>
  <si>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</si>
  <si>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</si>
  <si>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</si>
  <si>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</si>
  <si>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</si>
  <si>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</si>
  <si>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</si>
  <si>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</si>
  <si>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</si>
  <si>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</si>
  <si>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</si>
  <si>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</si>
  <si>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</si>
  <si>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</si>
  <si>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</si>
  <si>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</si>
  <si>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</si>
  <si>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</si>
  <si>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</si>
  <si>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</si>
  <si>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</si>
  <si>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</si>
  <si>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</si>
  <si>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</si>
  <si>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</si>
  <si>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</si>
  <si>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</si>
  <si>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</si>
  <si>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</si>
  <si>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</si>
  <si>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</si>
  <si>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</si>
  <si>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</si>
  <si>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</si>
  <si>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</si>
  <si>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</si>
  <si>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</si>
  <si>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</si>
  <si>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</si>
  <si>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</si>
  <si>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</si>
  <si>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</si>
  <si>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</si>
  <si>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</si>
  <si>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</si>
  <si>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</si>
  <si>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</si>
  <si>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</si>
  <si>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</si>
  <si>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</si>
  <si>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</si>
  <si>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</si>
  <si>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</si>
  <si>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</si>
  <si>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</si>
  <si>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</si>
  <si>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</si>
  <si>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</si>
  <si>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</si>
  <si>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</si>
  <si>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</si>
  <si>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</si>
  <si>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</si>
  <si>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</si>
  <si>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</si>
  <si>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</si>
  <si>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</si>
  <si>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</si>
  <si>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</si>
  <si>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</si>
  <si>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</si>
  <si>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</si>
  <si>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</si>
  <si>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</si>
  <si>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</si>
  <si>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</si>
  <si>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</si>
  <si>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</si>
  <si>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</si>
  <si>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</si>
  <si>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</si>
  <si>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</si>
  <si>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</si>
  <si>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</si>
  <si>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</si>
  <si>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</si>
  <si>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</si>
  <si>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</si>
  <si>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</si>
  <si>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</si>
  <si>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</si>
  <si>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</si>
  <si>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</si>
  <si>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</si>
  <si>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</si>
  <si>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</si>
  <si>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</si>
  <si>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</si>
  <si>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</si>
  <si>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</si>
  <si>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</si>
  <si>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</si>
  <si>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</si>
  <si>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</si>
  <si>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</si>
  <si>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</si>
  <si>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</si>
  <si>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</si>
  <si>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</si>
  <si>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</si>
  <si>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</si>
  <si>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</si>
  <si>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</si>
  <si>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</si>
  <si>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</si>
  <si>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</si>
  <si>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</si>
  <si>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</si>
  <si>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</si>
  <si>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</si>
  <si>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</si>
  <si>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</si>
  <si>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</si>
  <si>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</si>
  <si>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</si>
  <si>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</si>
  <si>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</si>
  <si>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</si>
  <si>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</si>
  <si>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</si>
  <si>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</si>
  <si>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</si>
  <si>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</si>
  <si>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</si>
  <si>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</si>
  <si>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</si>
  <si>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</si>
  <si>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</si>
  <si>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</si>
  <si>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</si>
  <si>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</si>
  <si>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</si>
  <si>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</si>
  <si>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</si>
  <si>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</si>
  <si>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</si>
  <si>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</si>
  <si>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</si>
  <si>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</si>
  <si>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</si>
  <si>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</si>
  <si>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</si>
  <si>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</si>
  <si>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</si>
  <si>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</si>
  <si>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</si>
  <si>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</si>
  <si>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</si>
  <si>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</si>
  <si>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</si>
  <si>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</si>
  <si>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</si>
  <si>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</si>
  <si>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</si>
  <si>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</si>
  <si>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</si>
  <si>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</si>
  <si>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</si>
  <si>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</si>
  <si>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</si>
  <si>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</si>
  <si>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</si>
  <si>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</si>
  <si>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</si>
  <si>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</si>
  <si>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</si>
  <si>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</si>
  <si>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</si>
  <si>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</si>
  <si>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</si>
  <si>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</si>
  <si>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</si>
  <si>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</si>
  <si>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</si>
  <si>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</si>
  <si>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</si>
  <si>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</si>
  <si>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</si>
  <si>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</si>
  <si>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</si>
  <si>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</si>
  <si>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</si>
  <si>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</si>
  <si>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</si>
  <si>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</si>
  <si>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</si>
  <si>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</si>
  <si>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</si>
  <si>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</si>
  <si>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</si>
  <si>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</si>
  <si>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</si>
  <si>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</si>
  <si>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</si>
  <si>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</si>
  <si>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</si>
  <si>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</si>
  <si>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</si>
  <si>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</si>
  <si>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</si>
  <si>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</si>
  <si>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</si>
  <si>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</si>
  <si>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</si>
  <si>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</si>
  <si>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</si>
  <si>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</si>
  <si>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</si>
  <si>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</si>
  <si>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</si>
  <si>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</si>
  <si>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</si>
  <si>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</si>
  <si>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</si>
  <si>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</si>
  <si>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</si>
  <si>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</si>
  <si>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</si>
  <si>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</si>
  <si>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</si>
  <si>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</si>
  <si>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</si>
  <si>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</si>
  <si>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</si>
  <si>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</si>
  <si>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</si>
  <si>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</si>
  <si>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</si>
  <si>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</si>
  <si>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</si>
  <si>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</si>
  <si>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</si>
  <si>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</si>
  <si>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</si>
  <si>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</si>
  <si>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</si>
  <si>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</si>
  <si>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</si>
  <si>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</si>
  <si>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</si>
  <si>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</si>
  <si>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</si>
  <si>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</si>
  <si>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</si>
  <si>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</si>
  <si>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</si>
  <si>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</si>
  <si>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</si>
  <si>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</si>
  <si>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</si>
  <si>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</si>
  <si>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</si>
  <si>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</si>
  <si>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</si>
  <si>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</si>
  <si>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</si>
  <si>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</si>
  <si>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</si>
  <si>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</si>
  <si>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</si>
  <si>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</si>
  <si>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</si>
  <si>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</si>
  <si>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</si>
  <si>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</si>
  <si>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</si>
  <si>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</si>
  <si>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</si>
  <si>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</si>
  <si>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</si>
  <si>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</si>
  <si>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</si>
  <si>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</si>
  <si>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</si>
  <si>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</si>
  <si>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</si>
  <si>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</si>
  <si>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</si>
  <si>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</si>
  <si>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</si>
  <si>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</si>
  <si>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</si>
  <si>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</si>
  <si>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</si>
  <si>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</si>
  <si>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</si>
  <si>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</si>
  <si>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</si>
  <si>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</si>
  <si>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</si>
  <si>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</si>
  <si>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</si>
  <si>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</si>
  <si>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</si>
  <si>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</si>
  <si>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</si>
  <si>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</si>
  <si>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</si>
  <si>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</si>
  <si>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</si>
  <si>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</si>
  <si>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</si>
  <si>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</si>
  <si>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</si>
  <si>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</si>
  <si>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</si>
  <si>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</si>
  <si>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</si>
  <si>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</si>
  <si>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</si>
  <si>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</si>
  <si>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</si>
  <si>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</si>
  <si>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</si>
  <si>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</si>
  <si>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</si>
  <si>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</si>
  <si>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</si>
  <si>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</si>
  <si>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</si>
  <si>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</si>
  <si>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</si>
  <si>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</si>
  <si>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</si>
  <si>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</si>
  <si>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</si>
  <si>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</si>
  <si>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</si>
  <si>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</si>
  <si>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</si>
  <si>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</si>
  <si>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</si>
  <si>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</si>
  <si>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</si>
  <si>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</si>
  <si>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</si>
  <si>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</si>
  <si>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</si>
  <si>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</si>
  <si>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</si>
  <si>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</si>
  <si>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</si>
  <si>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</si>
  <si>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</si>
  <si>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</si>
  <si>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</si>
  <si>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</si>
  <si>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</si>
  <si>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</si>
  <si>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</si>
  <si>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</si>
  <si>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</si>
  <si>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</si>
  <si>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</si>
  <si>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</si>
  <si>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</si>
  <si>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</si>
  <si>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</si>
  <si>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</si>
  <si>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</si>
  <si>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</si>
  <si>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</si>
  <si>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</si>
  <si>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</si>
  <si>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</si>
  <si>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</si>
  <si>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</si>
  <si>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</si>
  <si>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</si>
  <si>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</si>
  <si>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</si>
  <si>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</si>
  <si>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</si>
  <si>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</si>
  <si>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</si>
  <si>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</si>
  <si>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</si>
  <si>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</si>
  <si>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</si>
  <si>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</si>
  <si>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</si>
  <si>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</si>
  <si>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</si>
  <si>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</si>
  <si>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</si>
  <si>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</si>
  <si>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</si>
  <si>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</si>
  <si>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</si>
  <si>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</si>
  <si>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</si>
  <si>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</si>
  <si>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</si>
  <si>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</si>
  <si>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</si>
  <si>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</si>
  <si>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</si>
  <si>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</si>
  <si>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</si>
  <si>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</si>
  <si>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</si>
  <si>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</si>
  <si>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</si>
  <si>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</si>
  <si>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</si>
  <si>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</si>
  <si>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</si>
  <si>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</si>
  <si>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</si>
  <si>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</si>
  <si>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</si>
  <si>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</si>
  <si>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</si>
  <si>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</si>
  <si>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</si>
  <si>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</si>
  <si>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</si>
  <si>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</si>
  <si>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</si>
  <si>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</si>
  <si>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</si>
  <si>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</si>
  <si>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</si>
  <si>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</si>
  <si>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</si>
  <si>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</si>
  <si>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</si>
  <si>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</si>
  <si>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</si>
  <si>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</si>
  <si>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</si>
  <si>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</si>
  <si>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</si>
  <si>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</si>
  <si>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</si>
  <si>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</si>
  <si>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</si>
  <si>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</si>
  <si>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</si>
  <si>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</si>
  <si>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</si>
  <si>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</si>
  <si>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</si>
  <si>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</si>
  <si>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</si>
  <si>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</si>
  <si>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</si>
  <si>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</si>
  <si>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</si>
  <si>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</si>
  <si>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</si>
  <si>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</si>
  <si>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</si>
  <si>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</si>
  <si>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</si>
  <si>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</si>
  <si>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</si>
  <si>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</si>
  <si>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</si>
  <si>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</si>
  <si>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</si>
  <si>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</si>
  <si>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</si>
  <si>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</si>
  <si>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</si>
  <si>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</si>
  <si>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</si>
  <si>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</si>
  <si>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</si>
  <si>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</si>
  <si>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</si>
  <si>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</si>
  <si>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</si>
  <si>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</si>
  <si>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</si>
  <si>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</si>
  <si>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</si>
  <si>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</si>
  <si>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</si>
  <si>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</si>
  <si>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</si>
  <si>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</si>
  <si>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</si>
  <si>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</si>
  <si>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</si>
  <si>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</si>
  <si>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</si>
  <si>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</si>
  <si>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</si>
  <si>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</si>
  <si>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</si>
  <si>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</si>
  <si>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</si>
  <si>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</si>
  <si>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</si>
  <si>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</si>
  <si>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</si>
  <si>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</si>
  <si>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</si>
  <si>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</si>
  <si>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</si>
  <si>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</si>
  <si>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</si>
  <si>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</si>
  <si>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</si>
  <si>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</si>
  <si>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</si>
  <si>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</si>
  <si>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</si>
  <si>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</si>
  <si>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</si>
  <si>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</si>
  <si>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</si>
  <si>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</si>
  <si>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</si>
  <si>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</si>
  <si>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</si>
  <si>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</si>
  <si>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</si>
  <si>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</si>
  <si>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</si>
  <si>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</si>
  <si>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</si>
  <si>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</si>
  <si>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</si>
  <si>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</si>
  <si>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</si>
  <si>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</si>
  <si>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</si>
  <si>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</si>
  <si>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</si>
  <si>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</si>
  <si>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</si>
  <si>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</si>
  <si>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</si>
  <si>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</si>
  <si>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</si>
  <si>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</si>
  <si>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</si>
  <si>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</si>
  <si>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</si>
  <si>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</si>
  <si>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</si>
  <si>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</si>
  <si>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</si>
  <si>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</si>
  <si>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</si>
  <si>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</si>
  <si>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</si>
  <si>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</si>
  <si>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</si>
  <si>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</si>
  <si>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</si>
  <si>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</si>
  <si>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</si>
  <si>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</si>
  <si>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</si>
  <si>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</si>
  <si>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</si>
  <si>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</si>
  <si>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</si>
  <si>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</si>
  <si>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</si>
  <si>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</si>
  <si>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</si>
  <si>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</si>
  <si>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</si>
  <si>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</si>
  <si>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</si>
  <si>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</si>
  <si>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</si>
  <si>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</si>
  <si>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</si>
  <si>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</si>
  <si>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</si>
  <si>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</si>
  <si>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</si>
  <si>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</si>
  <si>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</si>
  <si>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</si>
  <si>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</si>
  <si>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</si>
  <si>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</si>
  <si>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</si>
  <si>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</si>
  <si>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</si>
  <si>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</si>
  <si>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</si>
  <si>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</si>
  <si>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</si>
  <si>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</si>
  <si>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</si>
  <si>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</si>
  <si>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</si>
  <si>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</si>
  <si>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</si>
  <si>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</si>
  <si>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</si>
  <si>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</si>
  <si>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</si>
  <si>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</si>
  <si>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</si>
  <si>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</si>
  <si>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</si>
  <si>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</si>
  <si>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</si>
  <si>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</si>
  <si>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</si>
  <si>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</si>
  <si>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</si>
  <si>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</si>
  <si>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</si>
  <si>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</si>
  <si>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</si>
  <si>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</si>
  <si>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</si>
  <si>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</si>
  <si>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</si>
  <si>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</si>
  <si>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</si>
  <si>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</si>
  <si>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</si>
  <si>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</si>
  <si>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</si>
  <si>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</si>
  <si>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</si>
  <si>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</si>
  <si>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</si>
  <si>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</si>
  <si>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</si>
  <si>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</si>
  <si>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</si>
  <si>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</si>
  <si>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</si>
  <si>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</si>
  <si>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</si>
  <si>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</si>
  <si>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</si>
  <si>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</si>
  <si>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</si>
  <si>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</si>
  <si>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</si>
  <si>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</si>
  <si>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</si>
  <si>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</si>
  <si>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</si>
  <si>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</si>
  <si>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</si>
  <si>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</si>
  <si>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</si>
  <si>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</si>
  <si>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</si>
  <si>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</si>
  <si>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</si>
  <si>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</si>
  <si>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</si>
  <si>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</si>
  <si>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</si>
  <si>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</si>
  <si>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</si>
  <si>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</si>
  <si>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</si>
  <si>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</si>
  <si>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</si>
  <si>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</si>
  <si>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</si>
  <si>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</si>
  <si>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</si>
  <si>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</si>
  <si>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</si>
  <si>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</si>
  <si>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</si>
  <si>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</si>
  <si>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</si>
  <si>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</si>
  <si>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</si>
  <si>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</si>
  <si>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</si>
  <si>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</si>
  <si>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</si>
  <si>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</si>
  <si>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</si>
  <si>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</si>
  <si>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</si>
  <si>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</si>
  <si>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</si>
  <si>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</si>
  <si>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</si>
  <si>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</si>
  <si>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</si>
  <si>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</si>
  <si>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</si>
  <si>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</si>
  <si>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</si>
  <si>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</si>
  <si>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</si>
  <si>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</si>
  <si>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</si>
  <si>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</si>
  <si>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</si>
  <si>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</si>
  <si>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</si>
  <si>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</si>
  <si>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</si>
  <si>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</si>
  <si>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</si>
  <si>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</si>
  <si>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</si>
  <si>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</si>
  <si>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</si>
  <si>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</si>
  <si>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</si>
  <si>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</si>
  <si>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</si>
  <si>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</si>
  <si>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</si>
  <si>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</si>
  <si>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</si>
  <si>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</si>
  <si>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</si>
  <si>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</si>
  <si>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</si>
  <si>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</si>
  <si>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</si>
  <si>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</si>
  <si>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</si>
  <si>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</si>
  <si>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</si>
  <si>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</si>
  <si>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</si>
  <si>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</si>
  <si>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</si>
  <si>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</si>
  <si>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</si>
  <si>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</si>
  <si>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</si>
  <si>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</si>
  <si>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</si>
  <si>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</si>
  <si>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</si>
  <si>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</si>
  <si>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</si>
  <si>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</si>
  <si>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</si>
  <si>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</si>
  <si>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</si>
  <si>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</si>
  <si>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</si>
  <si>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</si>
  <si>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</si>
  <si>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</si>
  <si>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</si>
  <si>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</si>
  <si>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</si>
  <si>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</si>
  <si>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</si>
  <si>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</si>
  <si>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</si>
  <si>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</si>
  <si>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</si>
  <si>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</si>
  <si>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</si>
  <si>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</si>
  <si>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</si>
  <si>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</si>
  <si>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</si>
  <si>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</si>
  <si>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</si>
  <si>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</si>
  <si>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</si>
  <si>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</si>
  <si>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</si>
  <si>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</si>
  <si>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</si>
  <si>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</si>
  <si>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</si>
  <si>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</si>
  <si>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</si>
  <si>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</si>
  <si>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</si>
  <si>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</si>
  <si>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</si>
  <si>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</si>
  <si>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</si>
  <si>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</si>
  <si>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</si>
  <si>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</si>
  <si>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</si>
  <si>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</si>
  <si>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</si>
  <si>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</si>
  <si>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</si>
  <si>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</si>
  <si>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</si>
  <si>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</si>
  <si>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</si>
  <si>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</si>
  <si>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</si>
  <si>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</si>
  <si>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</si>
  <si>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</si>
  <si>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</si>
  <si>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</si>
  <si>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</si>
  <si>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</si>
  <si>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</si>
  <si>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</si>
  <si>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</si>
  <si>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</si>
  <si>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</si>
  <si>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</si>
  <si>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</si>
  <si>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</si>
  <si>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</si>
  <si>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</si>
  <si>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</si>
  <si>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</si>
  <si>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</si>
  <si>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</si>
  <si>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</si>
  <si>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</si>
  <si>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</si>
  <si>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</si>
  <si>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</si>
  <si>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</si>
  <si>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</si>
  <si>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</si>
  <si>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</si>
  <si>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</si>
  <si>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</si>
  <si>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</si>
  <si>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</si>
  <si>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</si>
  <si>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</si>
  <si>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</si>
  <si>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</si>
  <si>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</si>
  <si>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</si>
  <si>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</si>
  <si>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</si>
  <si>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</si>
  <si>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</si>
  <si>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</si>
  <si>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</si>
  <si>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</si>
  <si>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</si>
  <si>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</si>
  <si>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</si>
  <si>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</si>
  <si>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</si>
  <si>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</si>
  <si>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</si>
  <si>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</si>
  <si>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</si>
  <si>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</si>
  <si>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</si>
  <si>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</si>
  <si>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</si>
  <si>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</si>
  <si>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</si>
  <si>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</si>
  <si>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</si>
  <si>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</si>
  <si>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</si>
  <si>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</si>
  <si>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</si>
  <si>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</si>
  <si>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</si>
  <si>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</si>
  <si>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</si>
  <si>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</si>
  <si>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</si>
  <si>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</si>
  <si>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</si>
  <si>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</si>
  <si>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</si>
  <si>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</si>
  <si>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</si>
  <si>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</si>
  <si>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</si>
  <si>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</si>
  <si>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</si>
  <si>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</si>
  <si>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</si>
  <si>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</si>
  <si>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</si>
  <si>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</si>
  <si>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</si>
  <si>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</si>
  <si>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</si>
  <si>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</si>
  <si>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</si>
  <si>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</si>
  <si>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</si>
  <si>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</si>
  <si>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</si>
  <si>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</si>
  <si>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</si>
  <si>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</si>
  <si>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</si>
  <si>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</si>
  <si>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</si>
  <si>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</si>
  <si>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</si>
  <si>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</si>
  <si>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</si>
  <si>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</si>
  <si>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</si>
  <si>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</si>
  <si>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</si>
  <si>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</si>
  <si>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</si>
  <si>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</si>
  <si>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</si>
  <si>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</si>
  <si>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</si>
  <si>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</si>
  <si>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</si>
  <si>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</si>
  <si>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</si>
  <si>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</si>
  <si>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</si>
  <si>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</si>
  <si>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</si>
  <si>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</si>
  <si>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</si>
  <si>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</si>
  <si>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</si>
  <si>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</si>
  <si>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</si>
  <si>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</si>
  <si>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</si>
  <si>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</si>
  <si>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</si>
  <si>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</si>
  <si>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</si>
  <si>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</si>
  <si>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</si>
  <si>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</si>
  <si>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</si>
  <si>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</si>
  <si>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</si>
  <si>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</si>
  <si>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</si>
  <si>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</si>
  <si>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</si>
  <si>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</si>
  <si>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</si>
  <si>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</si>
  <si>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</si>
  <si>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</si>
  <si>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</si>
  <si>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</si>
  <si>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</si>
  <si>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</si>
  <si>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</si>
  <si>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</si>
  <si>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</si>
  <si>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</si>
  <si>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</si>
  <si>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</si>
  <si>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</si>
  <si>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</si>
  <si>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</si>
  <si>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</si>
  <si>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</si>
  <si>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</si>
  <si>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</si>
  <si>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</si>
  <si>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</si>
  <si>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</si>
  <si>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</si>
  <si>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</si>
  <si>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</si>
  <si>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</si>
  <si>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</si>
  <si>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</si>
  <si>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</si>
  <si>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</si>
  <si>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</si>
  <si>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</si>
  <si>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</si>
  <si>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</si>
  <si>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</si>
  <si>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</si>
  <si>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</si>
  <si>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</si>
  <si>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</si>
  <si>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</si>
  <si>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</si>
  <si>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</si>
  <si>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</si>
  <si>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</si>
  <si>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</si>
  <si>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</si>
  <si>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</si>
  <si>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</si>
  <si>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</si>
  <si>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</si>
  <si>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</si>
  <si>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</si>
  <si>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</si>
  <si>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</si>
  <si>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</si>
  <si>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</si>
  <si>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</si>
  <si>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</si>
  <si>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</si>
  <si>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</si>
  <si>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</si>
  <si>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</si>
  <si>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</si>
  <si>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</si>
  <si>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</si>
  <si>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</si>
  <si>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</si>
  <si>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</si>
  <si>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</si>
  <si>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</si>
  <si>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</si>
  <si>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</si>
  <si>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</si>
  <si>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</si>
  <si>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</si>
  <si>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</si>
  <si>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</si>
  <si>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</si>
  <si>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</si>
  <si>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</si>
  <si>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</si>
  <si>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</si>
  <si>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</si>
  <si>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</si>
  <si>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</si>
  <si>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</si>
  <si>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</si>
  <si>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</si>
  <si>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</si>
  <si>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</si>
  <si>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</si>
  <si>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</si>
  <si>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</si>
  <si>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</si>
  <si>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</si>
  <si>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</si>
  <si>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</si>
  <si>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</si>
  <si>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</si>
  <si>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</si>
  <si>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</si>
  <si>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</si>
  <si>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</si>
  <si>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</si>
  <si>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</si>
  <si>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</si>
  <si>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</si>
  <si>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</si>
  <si>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</si>
  <si>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</si>
  <si>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</si>
  <si>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</si>
  <si>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</si>
  <si>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</si>
  <si>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</si>
  <si>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</si>
  <si>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</si>
  <si>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</si>
  <si>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</si>
  <si>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</si>
  <si>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</si>
  <si>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</si>
  <si>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</si>
  <si>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</si>
  <si>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</si>
  <si>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</si>
  <si>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</si>
  <si>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</si>
  <si>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</si>
  <si>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</si>
  <si>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</si>
  <si>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</si>
  <si>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</si>
  <si>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</si>
  <si>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</si>
  <si>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</si>
  <si>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</si>
  <si>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</si>
  <si>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</si>
  <si>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</si>
  <si>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</si>
  <si>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</si>
  <si>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</si>
  <si>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</si>
  <si>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</si>
  <si>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</si>
  <si>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</si>
  <si>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</si>
  <si>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</si>
  <si>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</si>
  <si>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</si>
  <si>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</si>
  <si>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</si>
  <si>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</si>
  <si>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</si>
  <si>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</si>
  <si>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</si>
  <si>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</si>
  <si>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</si>
  <si>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</si>
  <si>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</si>
  <si>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</si>
  <si>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</si>
  <si>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</si>
  <si>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</si>
  <si>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</si>
  <si>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</si>
  <si>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</si>
  <si>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</si>
  <si>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</si>
  <si>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</si>
  <si>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</si>
  <si>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</si>
  <si>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</si>
  <si>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</si>
  <si>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</si>
  <si>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</si>
  <si>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</si>
  <si>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</si>
  <si>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</si>
  <si>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</si>
  <si>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</si>
  <si>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</si>
  <si>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</si>
  <si>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</si>
  <si>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</si>
  <si>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</si>
  <si>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</si>
  <si>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</si>
  <si>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</si>
  <si>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</si>
  <si>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</si>
  <si>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</si>
  <si>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</si>
  <si>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</si>
  <si>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</si>
  <si>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</si>
  <si>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</si>
  <si>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</si>
  <si>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</si>
  <si>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</si>
  <si>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</si>
  <si>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</si>
  <si>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</si>
  <si>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</si>
  <si>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</si>
  <si>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</si>
  <si>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</si>
  <si>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</si>
  <si>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</si>
  <si>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</si>
  <si>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</si>
  <si>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</si>
  <si>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</si>
  <si>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</si>
  <si>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</si>
  <si>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</si>
  <si>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</si>
  <si>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</si>
  <si>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</si>
  <si>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</si>
  <si>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</si>
  <si>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</si>
  <si>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</si>
  <si>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</si>
  <si>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</si>
  <si>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</si>
  <si>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</si>
  <si>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</si>
  <si>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</si>
  <si>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</si>
  <si>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</si>
  <si>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</si>
  <si>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</si>
  <si>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</si>
  <si>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</si>
  <si>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</si>
  <si>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</si>
  <si>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</si>
  <si>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</si>
  <si>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</si>
  <si>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</si>
  <si>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</si>
  <si>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</si>
  <si>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</si>
  <si>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</si>
  <si>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</si>
  <si>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</si>
  <si>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</si>
  <si>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</si>
  <si>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</si>
  <si>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</si>
  <si>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</si>
  <si>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</si>
  <si>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</si>
  <si>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</si>
  <si>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</si>
  <si>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</si>
  <si>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</si>
  <si>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</si>
  <si>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</si>
  <si>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</si>
  <si>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</si>
  <si>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</si>
  <si>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</si>
  <si>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</si>
  <si>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</si>
  <si>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</si>
  <si>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</si>
  <si>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</si>
  <si>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</si>
  <si>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</si>
  <si>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</si>
  <si>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</si>
  <si>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</si>
  <si>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</si>
  <si>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</si>
  <si>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</si>
  <si>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</si>
  <si>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</si>
  <si>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</si>
  <si>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</si>
  <si>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</si>
  <si>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</si>
  <si>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</si>
  <si>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</si>
  <si>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</si>
  <si>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</si>
  <si>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</si>
  <si>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</si>
  <si>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</si>
  <si>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</si>
  <si>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</si>
  <si>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</si>
  <si>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</si>
  <si>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</si>
  <si>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</si>
  <si>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</si>
  <si>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</si>
  <si>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</si>
  <si>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</si>
  <si>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</si>
  <si>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</si>
  <si>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</si>
  <si>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</si>
  <si>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</si>
  <si>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</si>
  <si>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</si>
  <si>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</si>
  <si>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</si>
  <si>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</si>
  <si>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</si>
  <si>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</si>
  <si>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</si>
  <si>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</si>
  <si>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</si>
  <si>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</si>
  <si>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</si>
  <si>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</si>
  <si>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</si>
  <si>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</si>
  <si>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</si>
  <si>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</si>
  <si>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</si>
  <si>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</si>
  <si>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</si>
  <si>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</si>
  <si>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</si>
  <si>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</si>
  <si>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</si>
  <si>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</si>
  <si>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</si>
  <si>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</si>
  <si>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</si>
  <si>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</si>
  <si>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</si>
  <si>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</si>
  <si>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</si>
  <si>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</si>
  <si>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</si>
  <si>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</si>
  <si>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</si>
  <si>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</si>
  <si>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</si>
  <si>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</si>
  <si>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</si>
  <si>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</si>
  <si>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</si>
  <si>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</si>
  <si>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</si>
  <si>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</si>
  <si>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</si>
  <si>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</si>
  <si>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</si>
  <si>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</si>
  <si>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</si>
  <si>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</si>
  <si>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</si>
  <si>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</si>
  <si>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</si>
  <si>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</si>
  <si>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</si>
  <si>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</si>
  <si>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</si>
  <si>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</si>
  <si>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</si>
  <si>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</si>
  <si>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</si>
  <si>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</si>
  <si>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</si>
  <si>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</si>
  <si>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</si>
  <si>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</si>
  <si>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</si>
  <si>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</si>
  <si>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</si>
  <si>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</si>
  <si>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</si>
  <si>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</si>
  <si>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</si>
  <si>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</si>
  <si>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</si>
  <si>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</si>
  <si>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</si>
  <si>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</si>
  <si>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</si>
  <si>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</si>
  <si>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</si>
  <si>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</si>
  <si>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</si>
  <si>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</si>
  <si>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</si>
  <si>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</si>
  <si>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</si>
  <si>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</si>
  <si>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</si>
  <si>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</si>
  <si>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</si>
  <si>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</si>
  <si>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</si>
  <si>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</si>
  <si>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</si>
  <si>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</si>
  <si>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</si>
  <si>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</si>
  <si>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</si>
  <si>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</si>
  <si>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</si>
  <si>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</si>
  <si>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</si>
  <si>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</si>
  <si>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</si>
  <si>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</si>
  <si>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</si>
  <si>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</si>
  <si>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</si>
  <si>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</si>
  <si>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</si>
  <si>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</si>
  <si>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</si>
  <si>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</si>
  <si>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</si>
  <si>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</si>
  <si>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</si>
  <si>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</si>
  <si>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</si>
  <si>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</si>
  <si>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</si>
  <si>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</si>
  <si>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</si>
  <si>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</si>
  <si>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</si>
  <si>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</si>
  <si>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</si>
  <si>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</si>
  <si>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</si>
  <si>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</si>
  <si>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</si>
  <si>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</si>
  <si>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</si>
  <si>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</si>
  <si>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</si>
  <si>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</si>
  <si>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</si>
  <si>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</si>
  <si>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</si>
  <si>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</si>
  <si>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</si>
  <si>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</si>
  <si>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</si>
  <si>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</si>
  <si>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</si>
  <si>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</si>
  <si>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</si>
  <si>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</si>
  <si>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</si>
  <si>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</si>
  <si>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</si>
  <si>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</si>
  <si>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</si>
  <si>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</si>
  <si>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</si>
  <si>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</si>
  <si>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</si>
  <si>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</si>
  <si>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</si>
  <si>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</si>
  <si>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</si>
  <si>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</si>
  <si>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</si>
  <si>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</si>
  <si>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</si>
  <si>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</si>
  <si>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</si>
  <si>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</si>
  <si>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</si>
  <si>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</si>
  <si>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</si>
  <si>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</si>
  <si>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</si>
  <si>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</si>
  <si>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</si>
  <si>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</si>
  <si>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</si>
  <si>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</si>
  <si>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</si>
  <si>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</si>
  <si>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</si>
  <si>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</si>
  <si>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</si>
  <si>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</si>
  <si>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</si>
  <si>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</si>
  <si>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</si>
  <si>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</si>
  <si>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</si>
  <si>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</si>
  <si>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</si>
  <si>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</si>
  <si>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</si>
  <si>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</si>
  <si>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</si>
  <si>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</si>
  <si>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</si>
  <si>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</si>
  <si>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</si>
  <si>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</si>
  <si>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</si>
  <si>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</si>
  <si>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</si>
  <si>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</si>
  <si>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</si>
  <si>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</si>
  <si>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</si>
  <si>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</si>
  <si>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</si>
  <si>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</si>
  <si>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</si>
  <si>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</si>
  <si>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</si>
  <si>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</si>
  <si>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</si>
  <si>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</si>
  <si>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</si>
  <si>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</si>
  <si>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</si>
  <si>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</si>
  <si>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</si>
  <si>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</si>
  <si>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</si>
  <si>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</si>
  <si>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</si>
  <si>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</si>
  <si>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</si>
  <si>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</si>
  <si>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</si>
  <si>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</si>
  <si>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</si>
  <si>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</si>
  <si>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</si>
  <si>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</si>
  <si>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</si>
  <si>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</si>
  <si>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</si>
  <si>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</si>
  <si>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</si>
  <si>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</si>
  <si>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</si>
  <si>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</si>
  <si>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</si>
  <si>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</si>
  <si>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</si>
  <si>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</si>
  <si>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</si>
  <si>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</si>
  <si>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</si>
  <si>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</si>
  <si>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</si>
  <si>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</si>
  <si>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</si>
  <si>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</si>
  <si>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</si>
  <si>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</si>
  <si>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</si>
  <si>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</si>
  <si>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</si>
  <si>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</si>
  <si>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</si>
  <si>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</si>
  <si>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</si>
  <si>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</si>
  <si>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</si>
  <si>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</si>
  <si>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</si>
  <si>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</si>
  <si>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</si>
  <si>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</si>
  <si>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</si>
  <si>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</si>
  <si>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</si>
  <si>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</si>
  <si>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</si>
  <si>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</si>
  <si>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</si>
  <si>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</si>
  <si>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</si>
  <si>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</si>
  <si>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</si>
  <si>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</si>
  <si>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</si>
  <si>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</si>
  <si>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</si>
  <si>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</si>
  <si>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</si>
  <si>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</si>
  <si>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</si>
  <si>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</si>
  <si>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</si>
  <si>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</si>
  <si>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</si>
  <si>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</si>
  <si>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</si>
  <si>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</si>
  <si>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</si>
  <si>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</si>
  <si>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</si>
  <si>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</si>
  <si>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</si>
  <si>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</si>
  <si>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</si>
  <si>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</si>
  <si>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</si>
  <si>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</si>
  <si>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</si>
  <si>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</si>
  <si>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</si>
  <si>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</si>
  <si>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</si>
  <si>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</si>
  <si>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</si>
  <si>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</si>
  <si>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</si>
  <si>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</si>
  <si>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</si>
  <si>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</si>
  <si>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</si>
  <si>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</si>
  <si>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</si>
  <si>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</si>
  <si>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</si>
  <si>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</si>
  <si>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</si>
  <si>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</si>
  <si>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</si>
  <si>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</si>
  <si>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</si>
  <si>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</si>
  <si>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</si>
  <si>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</si>
  <si>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</si>
  <si>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</si>
  <si>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</si>
  <si>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</si>
  <si>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</si>
  <si>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</si>
  <si>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</si>
  <si>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</si>
  <si>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</si>
  <si>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</si>
  <si>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</si>
  <si>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</si>
  <si>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</si>
  <si>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</si>
  <si>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</si>
  <si>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</si>
  <si>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</si>
  <si>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</si>
  <si>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</si>
  <si>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</si>
  <si>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</si>
  <si>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</si>
  <si>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</si>
  <si>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</si>
  <si>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</si>
  <si>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</si>
  <si>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</si>
  <si>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</si>
  <si>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</si>
  <si>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</si>
  <si>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</si>
  <si>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</si>
  <si>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</si>
  <si>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</si>
  <si>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</si>
  <si>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</si>
  <si>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</si>
  <si>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</si>
  <si>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</si>
  <si>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</si>
  <si>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</si>
  <si>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</si>
  <si>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</si>
  <si>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</si>
  <si>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</si>
  <si>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</si>
  <si>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</si>
  <si>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</si>
  <si>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</si>
  <si>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</si>
  <si>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</si>
  <si>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</si>
  <si>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</si>
  <si>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</si>
  <si>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</si>
  <si>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</si>
  <si>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</si>
  <si>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</si>
  <si>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</si>
  <si>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</si>
  <si>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</si>
  <si>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</si>
  <si>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</si>
  <si>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</si>
  <si>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</si>
  <si>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</si>
  <si>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</si>
  <si>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</si>
  <si>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</si>
  <si>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</si>
  <si>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</si>
  <si>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</si>
  <si>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</si>
  <si>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</si>
  <si>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</si>
  <si>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</si>
  <si>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</si>
  <si>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</si>
  <si>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</si>
  <si>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</si>
  <si>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</si>
  <si>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</si>
  <si>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</si>
  <si>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</si>
  <si>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</si>
  <si>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</si>
  <si>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</si>
  <si>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</si>
  <si>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</si>
  <si>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</si>
  <si>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</si>
  <si>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</si>
  <si>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</si>
  <si>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</si>
  <si>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</si>
  <si>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</si>
  <si>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</si>
  <si>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</si>
  <si>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</si>
  <si>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</si>
  <si>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</si>
  <si>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</si>
  <si>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</si>
  <si>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</si>
  <si>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</si>
  <si>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</si>
  <si>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</si>
  <si>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</si>
  <si>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</si>
  <si>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</si>
  <si>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</si>
  <si>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</si>
  <si>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</si>
  <si>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</si>
  <si>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</si>
  <si>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</si>
  <si>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</si>
  <si>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</si>
  <si>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</si>
  <si>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</si>
  <si>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</si>
  <si>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</si>
  <si>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</si>
  <si>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</si>
  <si>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</si>
  <si>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</si>
  <si>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</si>
  <si>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</si>
  <si>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</si>
  <si>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</si>
  <si>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</si>
  <si>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</si>
  <si>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</si>
  <si>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</si>
  <si>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</si>
  <si>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</si>
  <si>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</si>
  <si>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</si>
  <si>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</si>
  <si>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</si>
  <si>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</si>
  <si>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</si>
  <si>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</si>
  <si>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</si>
  <si>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</si>
  <si>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</si>
  <si>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</si>
  <si>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</si>
  <si>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</si>
  <si>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</si>
  <si>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</si>
  <si>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</si>
  <si>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</si>
  <si>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</si>
  <si>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</si>
  <si>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</si>
  <si>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</si>
  <si>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</si>
  <si>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</si>
  <si>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</si>
  <si>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</si>
  <si>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</si>
  <si>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</si>
  <si>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</si>
  <si>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</si>
  <si>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</si>
  <si>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</si>
  <si>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</si>
  <si>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</si>
  <si>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</si>
  <si>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</si>
  <si>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</si>
  <si>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</si>
  <si>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</si>
  <si>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</si>
  <si>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</si>
  <si>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</si>
  <si>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</si>
  <si>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</si>
  <si>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</si>
  <si>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</si>
  <si>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</si>
  <si>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</si>
  <si>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</si>
  <si>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</si>
  <si>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</si>
  <si>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</si>
  <si>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</si>
  <si>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</si>
  <si>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</si>
  <si>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</si>
  <si>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</si>
  <si>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</si>
  <si>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</si>
  <si>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</si>
  <si>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</si>
  <si>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</si>
  <si>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</si>
  <si>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</si>
  <si>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</si>
  <si>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</si>
  <si>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</si>
  <si>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</si>
  <si>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</si>
  <si>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</si>
  <si>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</si>
  <si>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</si>
  <si>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</si>
  <si>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</si>
  <si>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</si>
  <si>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</si>
  <si>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</si>
  <si>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</si>
  <si>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</si>
  <si>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</si>
  <si>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</si>
  <si>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</si>
  <si>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</si>
  <si>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</si>
  <si>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</si>
  <si>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</si>
  <si>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</si>
  <si>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</si>
  <si>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</si>
  <si>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</si>
  <si>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</si>
  <si>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</si>
  <si>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</si>
  <si>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</si>
  <si>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</si>
  <si>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</si>
  <si>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</si>
  <si>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</si>
  <si>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</si>
  <si>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</si>
  <si>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</si>
  <si>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</si>
  <si>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</si>
  <si>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</si>
  <si>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</si>
  <si>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</si>
  <si>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</si>
  <si>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</si>
  <si>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</si>
  <si>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</si>
  <si>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</si>
  <si>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</si>
  <si>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</si>
  <si>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</si>
  <si>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</si>
  <si>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</si>
  <si>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</si>
  <si>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</si>
  <si>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</si>
  <si>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</si>
  <si>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</si>
  <si>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</si>
  <si>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</si>
  <si>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</si>
  <si>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</si>
  <si>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</si>
  <si>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</si>
  <si>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</si>
  <si>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</si>
  <si>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</si>
  <si>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</si>
  <si>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</si>
  <si>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</si>
  <si>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</si>
  <si>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</si>
  <si>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</si>
  <si>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</si>
  <si>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</si>
  <si>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</si>
  <si>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</si>
  <si>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</si>
  <si>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</si>
  <si>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</si>
  <si>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</si>
  <si>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</si>
  <si>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</si>
  <si>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</si>
  <si>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</si>
  <si>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</si>
  <si>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</si>
  <si>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</si>
  <si>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</si>
  <si>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</si>
  <si>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</si>
  <si>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</si>
  <si>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</si>
  <si>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</si>
  <si>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</si>
  <si>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</si>
  <si>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</si>
  <si>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</si>
  <si>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</si>
  <si>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</si>
  <si>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</si>
  <si>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</si>
  <si>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</si>
  <si>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</si>
  <si>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</si>
  <si>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</si>
  <si>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</si>
  <si>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</si>
  <si>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</si>
  <si>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</si>
  <si>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</si>
  <si>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</si>
  <si>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</si>
  <si>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</si>
  <si>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</si>
  <si>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</si>
  <si>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</si>
  <si>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</si>
  <si>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</si>
  <si>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</si>
  <si>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</si>
  <si>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</si>
  <si>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</si>
  <si>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</si>
  <si>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</si>
  <si>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</si>
  <si>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</si>
  <si>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</si>
  <si>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</si>
  <si>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</si>
  <si>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</si>
  <si>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</si>
  <si>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</si>
  <si>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</si>
  <si>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</si>
  <si>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</si>
  <si>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</si>
  <si>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</si>
  <si>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</si>
  <si>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</si>
  <si>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</si>
  <si>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</si>
  <si>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</si>
  <si>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</si>
  <si>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</si>
  <si>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</si>
  <si>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</si>
  <si>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</si>
  <si>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</si>
  <si>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</si>
  <si>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</si>
  <si>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</si>
  <si>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</si>
  <si>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</si>
  <si>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</si>
  <si>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</si>
  <si>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</si>
  <si>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</si>
  <si>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</si>
  <si>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</si>
  <si>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</si>
  <si>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</si>
  <si>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</si>
  <si>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</si>
  <si>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</si>
  <si>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</si>
  <si>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</si>
  <si>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</si>
  <si>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</si>
  <si>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</si>
  <si>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</si>
  <si>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</si>
  <si>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</si>
  <si>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</si>
  <si>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</si>
  <si>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</si>
  <si>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</si>
  <si>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</si>
  <si>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</si>
  <si>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</si>
  <si>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</si>
  <si>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</si>
  <si>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</si>
  <si>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</si>
  <si>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</si>
  <si>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</si>
  <si>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</si>
  <si>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</si>
  <si>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</si>
  <si>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</si>
  <si>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</si>
  <si>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</si>
  <si>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</si>
  <si>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</si>
  <si>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</si>
  <si>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</si>
  <si>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</si>
  <si>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</si>
  <si>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</si>
  <si>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</si>
  <si>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</si>
  <si>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</si>
  <si>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</si>
  <si>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</si>
  <si>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</si>
  <si>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</si>
  <si>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</si>
  <si>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</si>
  <si>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</si>
  <si>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</si>
  <si>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</si>
  <si>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</si>
  <si>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</si>
  <si>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</si>
  <si>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</si>
  <si>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</si>
  <si>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</si>
  <si>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</si>
  <si>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</si>
  <si>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</si>
  <si>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</si>
  <si>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</si>
  <si>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</si>
  <si>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</si>
  <si>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</si>
  <si>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</si>
  <si>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</si>
  <si>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</si>
  <si>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</si>
  <si>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</si>
  <si>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</si>
  <si>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</si>
  <si>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</si>
  <si>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</si>
  <si>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</si>
  <si>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</si>
  <si>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</si>
  <si>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</si>
  <si>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</si>
  <si>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</si>
  <si>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</si>
  <si>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</si>
  <si>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</si>
  <si>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</si>
  <si>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</si>
  <si>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</si>
  <si>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</si>
  <si>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</si>
  <si>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</si>
  <si>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</si>
  <si>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</si>
  <si>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</si>
  <si>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</si>
  <si>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</si>
  <si>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</si>
  <si>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</si>
  <si>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</si>
  <si>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</si>
  <si>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</si>
  <si>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</si>
  <si>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</si>
  <si>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</si>
  <si>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</si>
  <si>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</si>
  <si>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</si>
  <si>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</si>
  <si>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</si>
  <si>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</si>
  <si>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</si>
  <si>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</si>
  <si>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</si>
  <si>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</si>
  <si>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</si>
  <si>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</si>
  <si>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</si>
  <si>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</si>
  <si>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</si>
  <si>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</si>
  <si>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</si>
  <si>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</si>
  <si>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</si>
  <si>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</si>
  <si>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</si>
  <si>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</si>
  <si>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</si>
  <si>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</si>
  <si>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</si>
  <si>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</si>
  <si>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</si>
  <si>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</si>
  <si>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</si>
  <si>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</si>
  <si>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</si>
  <si>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</si>
  <si>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</si>
  <si>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</si>
  <si>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</si>
  <si>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</si>
  <si>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</si>
  <si>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</si>
  <si>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</si>
  <si>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</si>
  <si>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</si>
  <si>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</si>
  <si>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</si>
  <si>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</si>
  <si>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</si>
  <si>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</si>
  <si>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</si>
  <si>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</si>
  <si>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</si>
  <si>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</si>
  <si>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</si>
  <si>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</si>
  <si>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</si>
  <si>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</si>
  <si>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</si>
  <si>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</si>
  <si>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</si>
  <si>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</si>
  <si>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</si>
  <si>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</si>
  <si>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</si>
  <si>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</si>
  <si>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</si>
  <si>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</si>
  <si>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</si>
  <si>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</si>
  <si>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</si>
  <si>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</si>
  <si>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</si>
  <si>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</si>
  <si>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</si>
  <si>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</si>
  <si>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</si>
  <si>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</si>
  <si>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</si>
  <si>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</si>
  <si>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</si>
  <si>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</si>
  <si>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</si>
  <si>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</si>
  <si>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</si>
  <si>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</si>
  <si>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</si>
  <si>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</si>
  <si>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</si>
  <si>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</si>
  <si>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</si>
  <si>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</si>
  <si>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</si>
  <si>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</si>
  <si>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</si>
  <si>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</si>
  <si>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</si>
  <si>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</si>
  <si>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</si>
  <si>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</si>
  <si>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</si>
  <si>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</si>
  <si>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</si>
  <si>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</si>
  <si>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</si>
  <si>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</si>
  <si>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</si>
  <si>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</si>
  <si>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</si>
  <si>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</si>
  <si>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</si>
  <si>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</si>
  <si>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</si>
  <si>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</si>
  <si>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</si>
  <si>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</si>
  <si>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</si>
  <si>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</si>
  <si>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</si>
  <si>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</si>
  <si>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</si>
  <si>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</si>
  <si>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</si>
  <si>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</si>
  <si>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</si>
  <si>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</si>
  <si>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</si>
  <si>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</si>
  <si>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</si>
  <si>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</si>
  <si>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</si>
  <si>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</si>
  <si>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</si>
  <si>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</si>
  <si>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</si>
  <si>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</si>
  <si>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</si>
  <si>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</si>
  <si>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</si>
  <si>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</si>
  <si>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</si>
  <si>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</si>
  <si>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</si>
  <si>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</si>
  <si>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</si>
  <si>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</si>
  <si>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</si>
  <si>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</si>
  <si>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</si>
  <si>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</si>
  <si>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</si>
  <si>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</si>
  <si>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</si>
  <si>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</si>
  <si>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</si>
  <si>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</si>
  <si>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</si>
  <si>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</si>
  <si>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</si>
  <si>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</si>
  <si>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</si>
  <si>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</si>
  <si>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</si>
  <si>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</si>
  <si>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</si>
  <si>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</si>
  <si>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</si>
  <si>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</si>
  <si>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</si>
  <si>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</si>
  <si>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</si>
  <si>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</si>
  <si>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</si>
  <si>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</si>
  <si>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</si>
  <si>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</si>
  <si>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</si>
  <si>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</si>
  <si>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</si>
  <si>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</si>
  <si>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</si>
  <si>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</si>
  <si>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</si>
  <si>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</si>
  <si>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</si>
  <si>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</si>
  <si>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</si>
  <si>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</si>
  <si>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</si>
  <si>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</si>
  <si>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</si>
  <si>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</si>
  <si>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</si>
  <si>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</si>
  <si>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</si>
  <si>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</si>
  <si>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</si>
  <si>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</si>
  <si>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</si>
  <si>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</si>
  <si>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</si>
  <si>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</si>
  <si>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</si>
  <si>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</si>
  <si>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</si>
  <si>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</si>
  <si>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</si>
  <si>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</si>
  <si>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</si>
  <si>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</si>
  <si>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</si>
  <si>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</si>
  <si>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</si>
  <si>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</si>
  <si>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</si>
  <si>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</si>
  <si>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</si>
  <si>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</si>
  <si>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</si>
  <si>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</si>
  <si>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</si>
  <si>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</si>
  <si>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</si>
  <si>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</si>
  <si>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</si>
  <si>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</si>
  <si>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</si>
  <si>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</si>
  <si>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</si>
  <si>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</si>
  <si>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</si>
  <si>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</si>
  <si>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</si>
  <si>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</si>
  <si>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</si>
  <si>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</si>
  <si>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</si>
  <si>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</si>
  <si>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</si>
  <si>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</si>
  <si>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</si>
  <si>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</si>
  <si>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</si>
  <si>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</si>
  <si>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</si>
  <si>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</si>
  <si>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</si>
  <si>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</si>
  <si>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</si>
  <si>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</si>
  <si>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</si>
  <si>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</si>
  <si>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</si>
  <si>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</si>
  <si>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</si>
  <si>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</si>
  <si>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</si>
  <si>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</si>
  <si>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</si>
  <si>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</si>
  <si>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</si>
  <si>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</si>
  <si>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</si>
  <si>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</si>
  <si>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</si>
  <si>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</si>
  <si>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</si>
  <si>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</si>
  <si>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</si>
  <si>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</si>
  <si>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</si>
  <si>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</si>
  <si>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</si>
  <si>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</si>
  <si>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</si>
  <si>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</si>
  <si>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</si>
  <si>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</si>
  <si>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</si>
  <si>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</si>
  <si>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</si>
  <si>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</si>
  <si>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</si>
  <si>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</si>
  <si>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</si>
  <si>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</si>
  <si>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</si>
  <si>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</si>
  <si>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</si>
  <si>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</si>
  <si>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</si>
  <si>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</si>
  <si>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</si>
  <si>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</si>
  <si>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</si>
  <si>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</si>
  <si>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</si>
  <si>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</si>
  <si>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</si>
  <si>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</si>
  <si>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</si>
  <si>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</si>
  <si>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</si>
  <si>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</si>
  <si>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</si>
  <si>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</si>
  <si>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</si>
  <si>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</si>
  <si>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</si>
  <si>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</si>
  <si>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</si>
  <si>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</si>
  <si>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</si>
  <si>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</si>
  <si>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</si>
  <si>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</si>
  <si>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</si>
  <si>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</si>
  <si>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</si>
  <si>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</si>
  <si>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</si>
  <si>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</si>
  <si>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</si>
  <si>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</si>
  <si>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</si>
  <si>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</si>
  <si>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</si>
  <si>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</si>
  <si>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</si>
  <si>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</si>
  <si>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</si>
  <si>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</si>
  <si>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</si>
  <si>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</si>
  <si>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</si>
  <si>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</si>
  <si>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</si>
  <si>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</si>
  <si>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</si>
  <si>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</si>
  <si>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</si>
  <si>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</si>
  <si>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</si>
  <si>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</si>
  <si>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</si>
  <si>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</si>
  <si>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</si>
  <si>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</si>
  <si>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</si>
  <si>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</si>
  <si>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</si>
  <si>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</si>
  <si>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</si>
  <si>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</si>
  <si>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</si>
  <si>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</si>
  <si>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</si>
  <si>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</si>
  <si>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</si>
  <si>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</si>
  <si>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</si>
  <si>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</si>
  <si>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</si>
  <si>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</si>
  <si>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</si>
  <si>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</si>
  <si>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</si>
  <si>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</si>
  <si>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</si>
  <si>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</si>
  <si>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</si>
  <si>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</si>
  <si>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</si>
  <si>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</si>
  <si>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</si>
  <si>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</si>
  <si>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</si>
  <si>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</si>
  <si>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</si>
  <si>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</si>
  <si>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</si>
  <si>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</si>
  <si>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</si>
  <si>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</si>
  <si>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</si>
  <si>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</si>
  <si>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</si>
  <si>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</si>
  <si>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</si>
  <si>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</si>
  <si>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</si>
  <si>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</si>
  <si>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</si>
  <si>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</si>
  <si>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</si>
  <si>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</si>
  <si>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</si>
  <si>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</si>
  <si>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</si>
  <si>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</si>
  <si>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</si>
  <si>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</si>
  <si>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</si>
  <si>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</si>
  <si>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</si>
  <si>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</si>
  <si>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</si>
  <si>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</si>
  <si>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</si>
  <si>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</si>
  <si>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</si>
  <si>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</si>
  <si>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</si>
  <si>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</si>
  <si>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</si>
  <si>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</si>
  <si>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</si>
  <si>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</si>
  <si>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</si>
  <si>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</si>
  <si>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</si>
  <si>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</si>
  <si>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</si>
  <si>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</si>
  <si>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</si>
  <si>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</si>
  <si>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</si>
  <si>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</si>
  <si>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</si>
  <si>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</si>
  <si>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</si>
  <si>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</si>
  <si>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</si>
  <si>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</si>
  <si>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</si>
  <si>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</si>
  <si>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</si>
  <si>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</si>
  <si>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</si>
  <si>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</si>
  <si>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</si>
  <si>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</si>
  <si>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</si>
  <si>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</si>
  <si>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</si>
  <si>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</si>
  <si>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</si>
  <si>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</si>
  <si>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</si>
  <si>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</si>
  <si>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</si>
  <si>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</si>
  <si>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</si>
  <si>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</si>
  <si>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</si>
  <si>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</si>
  <si>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</si>
  <si>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</si>
  <si>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</si>
  <si>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</si>
  <si>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</si>
  <si>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</si>
  <si>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</si>
  <si>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</si>
  <si>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</si>
  <si>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</si>
  <si>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</si>
  <si>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</si>
  <si>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</si>
  <si>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</si>
  <si>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</si>
  <si>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</si>
  <si>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</si>
  <si>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</si>
  <si>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</si>
  <si>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</si>
  <si>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</si>
  <si>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</si>
  <si>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</si>
  <si>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</si>
  <si>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</si>
  <si>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</si>
  <si>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</si>
  <si>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</si>
  <si>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</si>
  <si>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</si>
  <si>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</si>
  <si>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</si>
  <si>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</si>
  <si>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</si>
  <si>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</si>
  <si>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</si>
  <si>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</si>
  <si>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</si>
  <si>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</si>
  <si>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</si>
  <si>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</si>
  <si>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</si>
  <si>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</si>
  <si>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</si>
  <si>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</si>
  <si>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</si>
  <si>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</si>
  <si>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</si>
  <si>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</si>
  <si>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</si>
  <si>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</si>
  <si>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</si>
  <si>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</si>
  <si>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</si>
  <si>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</si>
  <si>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</si>
  <si>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</si>
  <si>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</si>
  <si>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</si>
  <si>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</si>
  <si>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</si>
  <si>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</si>
  <si>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</si>
  <si>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</si>
  <si>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</si>
  <si>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</si>
  <si>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</si>
  <si>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</si>
  <si>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</si>
  <si>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</si>
  <si>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</si>
  <si>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</si>
  <si>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</si>
  <si>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</si>
  <si>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</si>
  <si>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</si>
  <si>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</si>
  <si>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</si>
  <si>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</si>
  <si>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</si>
  <si>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</si>
  <si>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</si>
  <si>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</si>
  <si>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</si>
  <si>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</si>
  <si>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</si>
  <si>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</si>
  <si>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</si>
  <si>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</si>
  <si>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</si>
  <si>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</si>
  <si>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</si>
  <si>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</si>
  <si>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</si>
  <si>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</si>
  <si>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</si>
  <si>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</si>
  <si>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</si>
  <si>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</si>
  <si>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</si>
  <si>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</si>
  <si>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</si>
  <si>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</si>
  <si>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</si>
  <si>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</si>
  <si>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</si>
  <si>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</si>
  <si>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</si>
  <si>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</si>
  <si>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</si>
  <si>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</si>
  <si>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</si>
  <si>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</si>
  <si>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</si>
  <si>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</si>
  <si>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</si>
  <si>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</si>
  <si>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</si>
  <si>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</si>
  <si>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</si>
  <si>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</si>
  <si>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</si>
  <si>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</si>
  <si>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</si>
  <si>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</si>
  <si>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</si>
  <si>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</si>
  <si>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</si>
  <si>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</si>
  <si>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</si>
  <si>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</si>
  <si>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</si>
  <si>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</si>
  <si>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</si>
  <si>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</si>
  <si>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</si>
  <si>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</si>
  <si>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</si>
  <si>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</si>
  <si>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</si>
  <si>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</si>
  <si>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</si>
  <si>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</si>
  <si>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</si>
  <si>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</si>
  <si>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</si>
  <si>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</si>
  <si>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</si>
  <si>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</si>
  <si>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</si>
  <si>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</si>
  <si>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</si>
  <si>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</si>
  <si>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</si>
  <si>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</si>
  <si>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</si>
  <si>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</si>
  <si>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</si>
  <si>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</si>
  <si>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</si>
  <si>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</si>
  <si>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</si>
  <si>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</si>
  <si>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</si>
  <si>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</si>
  <si>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</si>
  <si>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</si>
  <si>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</si>
  <si>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</si>
  <si>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</si>
  <si>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</si>
  <si>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</si>
  <si>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</si>
  <si>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</si>
  <si>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</si>
  <si>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</si>
  <si>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</si>
  <si>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</si>
  <si>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</si>
  <si>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</si>
  <si>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</si>
  <si>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</si>
  <si>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</si>
  <si>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</si>
  <si>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</si>
  <si>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</si>
  <si>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</si>
  <si>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</si>
  <si>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</si>
  <si>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</si>
  <si>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</si>
  <si>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</si>
  <si>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</si>
  <si>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</si>
  <si>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</si>
  <si>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</si>
  <si>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</si>
  <si>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</si>
  <si>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</si>
  <si>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</si>
  <si>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</si>
  <si>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</si>
  <si>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</si>
  <si>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</si>
  <si>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</si>
  <si>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</si>
  <si>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</si>
  <si>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</si>
  <si>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</si>
  <si>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</si>
  <si>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</si>
  <si>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</si>
  <si>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</si>
  <si>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</si>
  <si>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</si>
  <si>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</si>
  <si>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</si>
  <si>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</si>
  <si>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</si>
  <si>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</si>
  <si>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</si>
  <si>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</si>
  <si>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</si>
  <si>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</si>
  <si>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</si>
  <si>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</si>
  <si>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</si>
  <si>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</si>
  <si>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</si>
  <si>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</si>
  <si>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</si>
  <si>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</si>
  <si>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</si>
  <si>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</si>
  <si>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</si>
  <si>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</si>
  <si>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</si>
  <si>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</si>
  <si>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</si>
  <si>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</si>
  <si>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</si>
  <si>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</si>
  <si>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</si>
  <si>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</si>
  <si>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</si>
  <si>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</si>
  <si>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</si>
  <si>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</si>
  <si>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</si>
  <si>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</si>
  <si>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</si>
  <si>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</si>
  <si>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</si>
  <si>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</si>
  <si>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</si>
  <si>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</si>
  <si>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</si>
  <si>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</si>
  <si>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</si>
  <si>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</si>
  <si>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</si>
  <si>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</si>
  <si>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</si>
  <si>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</si>
  <si>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</si>
  <si>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</si>
  <si>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</si>
  <si>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</si>
  <si>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</si>
  <si>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</si>
  <si>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</si>
  <si>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</si>
  <si>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</si>
  <si>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</si>
  <si>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</si>
  <si>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</si>
  <si>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</si>
  <si>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</si>
  <si>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</si>
  <si>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</si>
  <si>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</si>
  <si>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</si>
  <si>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</si>
  <si>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</si>
  <si>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</si>
  <si>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</si>
  <si>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</si>
  <si>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</si>
  <si>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</si>
  <si>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</si>
  <si>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</si>
  <si>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</si>
  <si>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</si>
  <si>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</si>
  <si>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</si>
  <si>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</si>
  <si>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</si>
  <si>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</si>
  <si>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</si>
  <si>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</si>
  <si>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</si>
  <si>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</si>
  <si>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</si>
  <si>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</si>
  <si>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</si>
  <si>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</si>
  <si>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</si>
  <si>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</si>
  <si>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</si>
  <si>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</si>
  <si>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</si>
  <si>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</si>
  <si>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</si>
  <si>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</si>
  <si>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</si>
  <si>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</si>
  <si>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</si>
  <si>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</si>
  <si>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</si>
  <si>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</si>
  <si>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</si>
  <si>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</si>
  <si>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</si>
  <si>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</si>
  <si>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</si>
  <si>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</si>
  <si>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</si>
  <si>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</si>
  <si>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</si>
  <si>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</si>
  <si>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</si>
  <si>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</si>
  <si>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</si>
  <si>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</si>
  <si>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</si>
  <si>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</si>
  <si>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</si>
  <si>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</si>
  <si>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</si>
  <si>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</si>
  <si>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</si>
  <si>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</si>
  <si>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</si>
  <si>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</si>
  <si>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</si>
  <si>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</si>
  <si>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</si>
  <si>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</si>
  <si>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</si>
  <si>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</si>
  <si>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</si>
  <si>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</si>
  <si>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</si>
  <si>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</si>
  <si>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</si>
  <si>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</si>
  <si>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</si>
  <si>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</si>
  <si>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</si>
  <si>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</si>
  <si>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</si>
  <si>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</si>
  <si>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</si>
  <si>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</si>
  <si>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</si>
  <si>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</si>
  <si>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</si>
  <si>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</si>
  <si>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</si>
  <si>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</si>
  <si>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</si>
  <si>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</si>
  <si>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</si>
  <si>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</si>
  <si>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</si>
  <si>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</si>
  <si>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</si>
  <si>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</si>
  <si>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</si>
  <si>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</si>
  <si>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</si>
  <si>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</si>
  <si>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</si>
  <si>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</si>
  <si>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</si>
  <si>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</si>
  <si>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</si>
  <si>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</si>
  <si>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</si>
  <si>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</si>
  <si>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</si>
  <si>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</si>
  <si>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</si>
  <si>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</si>
  <si>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</si>
  <si>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</si>
  <si>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</si>
  <si>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</si>
  <si>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</si>
  <si>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</si>
  <si>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</si>
  <si>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</si>
  <si>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</si>
  <si>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</si>
  <si>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</si>
  <si>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</si>
  <si>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</si>
  <si>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</si>
  <si>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</si>
  <si>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</si>
  <si>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</si>
  <si>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</si>
  <si>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</si>
  <si>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</si>
  <si>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</si>
  <si>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</si>
  <si>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</si>
  <si>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</si>
  <si>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</si>
  <si>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</si>
  <si>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</si>
  <si>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</si>
  <si>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</si>
  <si>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</si>
  <si>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</si>
  <si>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</si>
  <si>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</si>
  <si>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</si>
  <si>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</si>
  <si>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</si>
  <si>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</si>
  <si>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</si>
  <si>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</si>
  <si>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</si>
  <si>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</si>
  <si>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</si>
  <si>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</si>
  <si>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</si>
  <si>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</si>
  <si>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</si>
  <si>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</si>
  <si>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</si>
  <si>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</si>
  <si>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</si>
  <si>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</si>
  <si>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</si>
  <si>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</si>
  <si>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</si>
  <si>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</si>
  <si>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</si>
  <si>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</si>
  <si>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</si>
  <si>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</si>
  <si>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</si>
  <si>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</si>
  <si>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</si>
  <si>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</si>
  <si>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</si>
  <si>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</si>
  <si>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</si>
  <si>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</si>
  <si>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</si>
  <si>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</si>
  <si>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</si>
  <si>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</si>
  <si>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</si>
  <si>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</si>
  <si>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</si>
  <si>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</si>
  <si>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</si>
  <si>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</si>
  <si>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</si>
  <si>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</si>
  <si>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</si>
  <si>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</si>
  <si>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</si>
  <si>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</si>
  <si>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</si>
  <si>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</si>
  <si>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</si>
  <si>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</si>
  <si>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</si>
  <si>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</si>
  <si>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</si>
  <si>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</si>
  <si>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</si>
  <si>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</si>
  <si>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</si>
  <si>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</si>
  <si>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</si>
  <si>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</si>
  <si>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</si>
  <si>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</si>
  <si>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</si>
  <si>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</si>
  <si>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</si>
  <si>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</si>
  <si>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</si>
  <si>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</si>
  <si>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</si>
  <si>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</si>
  <si>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</si>
  <si>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</si>
  <si>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</si>
  <si>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</si>
  <si>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</si>
  <si>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</si>
  <si>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</si>
  <si>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</si>
  <si>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</si>
  <si>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</si>
  <si>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</si>
  <si>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</si>
  <si>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</si>
  <si>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</si>
  <si>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</si>
  <si>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</si>
  <si>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</si>
  <si>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</si>
  <si>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</si>
  <si>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</si>
  <si>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</si>
  <si>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</si>
  <si>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</si>
  <si>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</si>
  <si>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</si>
  <si>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</si>
  <si>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</si>
  <si>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</si>
  <si>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</si>
  <si>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</si>
  <si>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</si>
  <si>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</si>
  <si>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</si>
  <si>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</si>
  <si>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</si>
  <si>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</si>
  <si>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</si>
  <si>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</si>
  <si>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</si>
  <si>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</si>
  <si>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</si>
  <si>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</si>
  <si>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</si>
  <si>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</si>
  <si>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</si>
  <si>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</si>
  <si>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</si>
  <si>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</si>
  <si>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</si>
  <si>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</si>
  <si>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</si>
  <si>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</si>
  <si>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</si>
  <si>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</si>
  <si>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</si>
  <si>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</si>
  <si>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</si>
  <si>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</si>
  <si>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</si>
  <si>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</si>
  <si>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</si>
  <si>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</si>
  <si>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</si>
  <si>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</si>
  <si>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</si>
  <si>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</si>
  <si>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</si>
  <si>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</si>
  <si>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</si>
  <si>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</si>
  <si>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</si>
  <si>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</si>
  <si>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</si>
  <si>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</si>
  <si>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</si>
  <si>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</si>
  <si>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</si>
  <si>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</si>
  <si>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</si>
  <si>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</si>
  <si>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</si>
  <si>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</si>
  <si>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</si>
  <si>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</si>
  <si>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</si>
  <si>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</si>
  <si>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</si>
  <si>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</si>
  <si>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</si>
  <si>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</si>
  <si>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</si>
  <si>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</si>
  <si>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</si>
  <si>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</si>
  <si>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</si>
  <si>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</si>
  <si>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</si>
  <si>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</si>
  <si>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</si>
  <si>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</si>
  <si>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</si>
  <si>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</si>
  <si>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</si>
  <si>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</si>
  <si>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</si>
  <si>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</si>
  <si>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</si>
  <si>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</si>
  <si>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</si>
  <si>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</si>
  <si>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</si>
  <si>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</si>
  <si>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</si>
  <si>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</si>
  <si>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</si>
  <si>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</si>
  <si>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</si>
  <si>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</si>
  <si>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</si>
  <si>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</si>
  <si>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</si>
  <si>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</si>
  <si>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</si>
  <si>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</si>
  <si>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</si>
  <si>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</si>
  <si>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</si>
  <si>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</si>
  <si>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</si>
  <si>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</si>
  <si>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</si>
  <si>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</si>
  <si>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</si>
  <si>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</si>
  <si>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</si>
  <si>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</si>
  <si>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</si>
  <si>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</si>
  <si>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</si>
  <si>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</si>
  <si>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</si>
  <si>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</si>
  <si>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</si>
  <si>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</si>
  <si>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</si>
  <si>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</si>
  <si>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</si>
  <si>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</si>
  <si>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</si>
  <si>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</si>
  <si>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</si>
  <si>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</si>
  <si>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</si>
  <si>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</si>
  <si>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</si>
  <si>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</si>
  <si>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</si>
  <si>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</si>
  <si>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</si>
  <si>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</si>
  <si>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</si>
  <si>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</si>
  <si>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</si>
  <si>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</si>
  <si>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</si>
  <si>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</si>
  <si>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</si>
  <si>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</si>
  <si>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</si>
  <si>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</si>
  <si>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</si>
  <si>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</si>
  <si>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</si>
  <si>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</si>
  <si>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</si>
  <si>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</si>
  <si>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</si>
  <si>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</si>
  <si>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</si>
  <si>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</si>
  <si>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</si>
  <si>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</si>
  <si>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</si>
  <si>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</si>
  <si>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</si>
  <si>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</si>
  <si>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</si>
  <si>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</si>
  <si>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</si>
  <si>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</si>
  <si>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</si>
  <si>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</si>
  <si>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</si>
  <si>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</si>
  <si>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</si>
  <si>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</si>
  <si>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</si>
  <si>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</si>
  <si>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</si>
  <si>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</si>
  <si>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</si>
  <si>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</si>
  <si>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</si>
  <si>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</si>
  <si>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</si>
  <si>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</si>
  <si>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</si>
  <si>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</si>
  <si>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</si>
  <si>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</si>
  <si>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</si>
  <si>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</si>
  <si>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</si>
  <si>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</si>
  <si>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</si>
  <si>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</si>
  <si>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</si>
  <si>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</si>
  <si>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</si>
  <si>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</si>
  <si>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</si>
  <si>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</si>
  <si>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</si>
  <si>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</si>
  <si>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</si>
  <si>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</si>
  <si>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</si>
  <si>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</si>
  <si>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</si>
  <si>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</si>
  <si>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</si>
  <si>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</si>
  <si>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</si>
  <si>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</si>
  <si>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</si>
  <si>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</si>
  <si>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</si>
  <si>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</si>
  <si>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</si>
  <si>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</si>
  <si>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</si>
  <si>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</si>
  <si>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</si>
  <si>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</si>
  <si>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</si>
  <si>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</si>
  <si>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</si>
  <si>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</si>
  <si>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</si>
  <si>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</si>
  <si>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</si>
  <si>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</si>
  <si>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</si>
  <si>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</si>
  <si>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</si>
  <si>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</si>
  <si>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</si>
  <si>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</si>
  <si>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</si>
  <si>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</si>
  <si>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</si>
  <si>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</si>
  <si>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</si>
  <si>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</si>
  <si>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</si>
  <si>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</si>
  <si>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</si>
  <si>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</si>
  <si>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</si>
  <si>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</si>
  <si>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</si>
  <si>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</si>
  <si>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</si>
  <si>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</si>
  <si>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</si>
  <si>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</si>
  <si>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</si>
  <si>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</si>
  <si>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</si>
  <si>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</si>
  <si>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</si>
  <si>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</si>
  <si>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</si>
  <si>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</si>
  <si>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</si>
  <si>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</si>
  <si>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</si>
  <si>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</si>
  <si>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</si>
  <si>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</si>
  <si>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</si>
  <si>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</si>
  <si>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</si>
  <si>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</si>
  <si>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</si>
  <si>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</si>
  <si>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</si>
  <si>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</si>
  <si>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</si>
  <si>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</si>
  <si>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</si>
  <si>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</si>
  <si>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</si>
  <si>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</si>
  <si>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</si>
  <si>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</si>
  <si>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</si>
  <si>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</si>
  <si>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</si>
  <si>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</si>
  <si>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</si>
  <si>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</si>
  <si>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</si>
  <si>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</si>
  <si>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</si>
  <si>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</si>
  <si>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</si>
  <si>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</si>
  <si>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</si>
  <si>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</si>
  <si>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</si>
  <si>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</si>
  <si>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</si>
  <si>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</si>
  <si>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</si>
  <si>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</si>
  <si>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</si>
  <si>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</si>
  <si>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</si>
  <si>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</si>
  <si>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</si>
  <si>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</si>
  <si>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</si>
  <si>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</si>
  <si>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</si>
  <si>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</si>
  <si>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</si>
  <si>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</si>
  <si>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</si>
  <si>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</si>
  <si>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</si>
  <si>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</si>
  <si>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</si>
  <si>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</si>
  <si>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</si>
  <si>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</si>
  <si>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</si>
  <si>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</si>
  <si>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</si>
  <si>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</si>
  <si>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</si>
  <si>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</si>
  <si>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</si>
  <si>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</si>
  <si>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</si>
  <si>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</si>
  <si>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</si>
  <si>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</si>
  <si>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</si>
  <si>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</si>
  <si>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</si>
  <si>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</si>
  <si>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</si>
  <si>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</si>
  <si>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</si>
  <si>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</si>
  <si>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</si>
  <si>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</si>
  <si>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</si>
  <si>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</si>
  <si>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</si>
  <si>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</si>
  <si>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</si>
  <si>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</si>
  <si>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</si>
  <si>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</si>
  <si>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</si>
  <si>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</si>
  <si>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</si>
  <si>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</si>
  <si>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</si>
  <si>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</si>
  <si>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</si>
  <si>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</si>
  <si>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</si>
  <si>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</si>
  <si>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</si>
  <si>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</si>
  <si>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</si>
  <si>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</si>
  <si>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</si>
  <si>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</si>
  <si>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</si>
  <si>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</si>
  <si>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</si>
  <si>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</si>
  <si>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</si>
  <si>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</si>
  <si>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</si>
  <si>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</si>
  <si>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</si>
  <si>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</si>
  <si>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</si>
  <si>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</si>
  <si>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</si>
  <si>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</si>
  <si>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</si>
  <si>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</si>
  <si>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</si>
  <si>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</si>
  <si>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</si>
  <si>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</si>
  <si>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</si>
  <si>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</si>
  <si>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</si>
  <si>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</si>
  <si>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</si>
  <si>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</si>
  <si>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</si>
  <si>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</si>
  <si>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</si>
  <si>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</si>
  <si>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</si>
  <si>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</si>
  <si>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</si>
  <si>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</si>
  <si>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</si>
  <si>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</si>
  <si>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</si>
  <si>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</si>
  <si>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</si>
  <si>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</si>
  <si>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</si>
  <si>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</si>
  <si>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</si>
  <si>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</si>
  <si>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</si>
  <si>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</si>
  <si>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</si>
  <si>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</si>
  <si>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</si>
  <si>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</si>
  <si>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</si>
  <si>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</si>
  <si>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</si>
  <si>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</si>
  <si>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</si>
  <si>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</si>
  <si>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</si>
  <si>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</si>
  <si>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</si>
  <si>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</si>
  <si>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</si>
  <si>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</si>
  <si>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</si>
  <si>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</si>
  <si>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</si>
  <si>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</si>
  <si>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</si>
  <si>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</si>
  <si>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</si>
  <si>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</si>
  <si>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</si>
  <si>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</si>
  <si>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</si>
  <si>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</si>
  <si>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</si>
  <si>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</si>
  <si>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</si>
  <si>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</si>
  <si>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</si>
  <si>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</si>
  <si>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</si>
  <si>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</si>
  <si>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</si>
  <si>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</si>
  <si>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</si>
  <si>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</si>
  <si>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</si>
  <si>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</si>
  <si>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</si>
  <si>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</si>
  <si>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</si>
  <si>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</si>
  <si>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</si>
  <si>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</si>
  <si>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</si>
  <si>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</si>
  <si>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</si>
  <si>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</si>
  <si>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</si>
  <si>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</si>
  <si>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</si>
  <si>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</si>
  <si>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</si>
  <si>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</si>
  <si>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</si>
  <si>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</si>
  <si>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</si>
  <si>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</si>
  <si>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</si>
  <si>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</si>
  <si>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</si>
  <si>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</si>
  <si>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</si>
  <si>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</si>
  <si>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</si>
  <si>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</si>
  <si>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</si>
  <si>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</si>
  <si>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</si>
  <si>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</si>
  <si>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</si>
  <si>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</si>
  <si>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</si>
  <si>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</si>
  <si>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</si>
  <si>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</si>
  <si>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</si>
  <si>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</si>
  <si>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</si>
  <si>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</si>
  <si>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</si>
  <si>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</si>
  <si>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</si>
  <si>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</si>
  <si>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</si>
  <si>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</si>
  <si>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</si>
  <si>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</si>
  <si>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</si>
  <si>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</si>
  <si>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</si>
  <si>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</si>
  <si>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</si>
  <si>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</si>
  <si>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</si>
  <si>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</si>
  <si>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</si>
  <si>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</si>
  <si>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</si>
  <si>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</si>
  <si>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</si>
  <si>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</si>
  <si>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</si>
  <si>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</si>
  <si>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</si>
  <si>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</si>
  <si>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</si>
  <si>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</si>
  <si>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</si>
  <si>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</si>
  <si>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</si>
  <si>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</si>
  <si>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</si>
  <si>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</si>
  <si>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</si>
  <si>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</si>
  <si>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</si>
  <si>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</si>
  <si>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</si>
  <si>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</si>
  <si>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</si>
  <si>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</si>
  <si>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</si>
  <si>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</si>
  <si>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</si>
  <si>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</si>
  <si>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</si>
  <si>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</si>
  <si>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</si>
  <si>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</si>
  <si>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</si>
  <si>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</si>
  <si>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</si>
  <si>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</si>
  <si>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</si>
  <si>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</si>
  <si>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</si>
  <si>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</si>
  <si>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</si>
  <si>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</si>
  <si>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</si>
  <si>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</si>
  <si>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</si>
  <si>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</si>
  <si>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</si>
  <si>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</si>
  <si>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</si>
  <si>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</si>
  <si>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</si>
  <si>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</si>
  <si>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</si>
  <si>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</si>
  <si>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</si>
  <si>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</si>
  <si>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</si>
  <si>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</si>
  <si>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</si>
  <si>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</si>
  <si>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</si>
  <si>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</si>
  <si>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</si>
  <si>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</si>
  <si>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</si>
  <si>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</si>
  <si>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</si>
  <si>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</si>
  <si>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</si>
  <si>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</si>
  <si>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</si>
  <si>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</si>
  <si>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</si>
  <si>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</si>
  <si>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</si>
  <si>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</si>
  <si>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</si>
  <si>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</si>
  <si>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</si>
  <si>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</si>
  <si>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</si>
  <si>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</si>
  <si>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</si>
  <si>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</si>
  <si>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</si>
  <si>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</si>
  <si>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</si>
  <si>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</si>
  <si>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</si>
  <si>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</si>
  <si>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</si>
  <si>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</si>
  <si>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</si>
  <si>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</si>
  <si>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</si>
  <si>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</si>
  <si>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</si>
  <si>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</si>
  <si>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</si>
  <si>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</si>
  <si>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</si>
  <si>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</si>
  <si>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</si>
  <si>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</si>
  <si>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</si>
  <si>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</si>
  <si>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</si>
  <si>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</si>
  <si>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</si>
  <si>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</si>
  <si>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</si>
  <si>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</si>
  <si>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</si>
  <si>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</si>
  <si>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</si>
  <si>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</si>
  <si>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</si>
  <si>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</si>
  <si>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</si>
  <si>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</si>
  <si>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</si>
  <si>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</si>
  <si>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</si>
  <si>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</si>
  <si>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</si>
  <si>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</si>
  <si>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</si>
  <si>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</si>
  <si>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</si>
  <si>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</si>
  <si>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</si>
  <si>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</si>
  <si>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</si>
  <si>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</si>
  <si>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</si>
  <si>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</si>
  <si>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</si>
  <si>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</si>
  <si>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</si>
  <si>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</si>
  <si>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</si>
  <si>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</si>
  <si>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</si>
  <si>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</si>
  <si>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</si>
  <si>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</si>
  <si>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</si>
  <si>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</si>
  <si>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</si>
  <si>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</si>
  <si>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</si>
  <si>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</si>
  <si>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</si>
  <si>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</si>
  <si>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</si>
  <si>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</si>
  <si>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</si>
  <si>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</si>
  <si>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</si>
  <si>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</si>
  <si>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</si>
  <si>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</si>
  <si>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</si>
  <si>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</si>
  <si>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</si>
  <si>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</si>
  <si>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</si>
  <si>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</si>
  <si>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</si>
  <si>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</si>
  <si>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</si>
  <si>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</si>
  <si>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</si>
  <si>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</si>
  <si>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</si>
  <si>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</si>
  <si>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</si>
  <si>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</si>
  <si>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</si>
  <si>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</si>
  <si>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</si>
  <si>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</si>
  <si>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</si>
  <si>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</si>
  <si>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</si>
  <si>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</si>
  <si>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</si>
  <si>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</si>
  <si>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</si>
  <si>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</si>
  <si>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</si>
  <si>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</si>
  <si>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</si>
  <si>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</si>
  <si>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</si>
  <si>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</si>
  <si>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</si>
  <si>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</si>
  <si>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</si>
  <si>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</si>
  <si>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</si>
  <si>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</si>
  <si>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</si>
  <si>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</si>
  <si>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</si>
  <si>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</si>
  <si>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</si>
  <si>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</si>
  <si>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</si>
  <si>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</si>
  <si>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</si>
  <si>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</si>
  <si>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</si>
  <si>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</si>
  <si>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</si>
  <si>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</si>
  <si>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</si>
  <si>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</si>
  <si>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</si>
  <si>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</si>
  <si>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</si>
  <si>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</si>
  <si>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</si>
  <si>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</si>
  <si>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</si>
  <si>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</si>
  <si>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</si>
  <si>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</si>
  <si>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</si>
  <si>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</si>
  <si>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</si>
  <si>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</si>
  <si>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</si>
  <si>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</si>
  <si>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</si>
  <si>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</si>
  <si>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</si>
  <si>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</si>
  <si>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</si>
  <si>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</si>
  <si>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</si>
  <si>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</si>
  <si>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</si>
  <si>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</si>
  <si>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</si>
  <si>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</si>
  <si>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</si>
  <si>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</si>
  <si>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</si>
  <si>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</si>
  <si>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</si>
  <si>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</si>
  <si>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</si>
  <si>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</si>
  <si>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</si>
  <si>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</si>
  <si>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</si>
  <si>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</si>
  <si>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</si>
  <si>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</si>
  <si>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</si>
  <si>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</si>
  <si>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</si>
  <si>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</si>
  <si>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</si>
  <si>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</si>
  <si>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</si>
  <si>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</si>
  <si>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</si>
  <si>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</si>
  <si>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</si>
  <si>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</si>
  <si>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</si>
  <si>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</si>
  <si>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</si>
  <si>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</si>
  <si>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</si>
  <si>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</si>
  <si>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</si>
  <si>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</si>
  <si>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</si>
  <si>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</si>
  <si>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</si>
  <si>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</si>
  <si>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</si>
  <si>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</si>
  <si>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</si>
  <si>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</si>
  <si>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</si>
  <si>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</si>
  <si>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</si>
  <si>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</si>
  <si>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</si>
  <si>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</si>
  <si>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</si>
  <si>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</si>
  <si>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</si>
  <si>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</si>
  <si>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</si>
  <si>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</si>
  <si>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</si>
  <si>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</si>
  <si>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</si>
  <si>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</si>
  <si>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</si>
  <si>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</si>
  <si>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</si>
  <si>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</si>
  <si>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</si>
  <si>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</si>
  <si>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</si>
  <si>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</si>
  <si>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</si>
  <si>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</si>
  <si>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</si>
  <si>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</si>
  <si>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</si>
  <si>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</si>
  <si>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</si>
  <si>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</si>
  <si>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</si>
  <si>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</si>
  <si>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</si>
  <si>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</si>
  <si>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</si>
  <si>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</si>
  <si>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</si>
  <si>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</si>
  <si>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</si>
  <si>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</si>
  <si>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</si>
  <si>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</si>
  <si>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</si>
  <si>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</si>
  <si>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</si>
  <si>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</si>
  <si>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</si>
  <si>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</si>
  <si>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</si>
  <si>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</si>
  <si>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</si>
  <si>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</si>
  <si>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</si>
  <si>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</si>
  <si>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</si>
  <si>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</si>
  <si>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</si>
  <si>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</si>
  <si>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</si>
  <si>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</si>
  <si>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</si>
  <si>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</si>
  <si>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</si>
  <si>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</si>
  <si>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</si>
  <si>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</si>
  <si>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</si>
  <si>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</si>
  <si>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</si>
  <si>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</si>
  <si>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</si>
  <si>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</si>
  <si>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</si>
  <si>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</si>
  <si>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</si>
  <si>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</si>
  <si>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</si>
  <si>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</si>
  <si>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</si>
  <si>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</si>
  <si>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</si>
  <si>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</si>
  <si>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</si>
  <si>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</si>
  <si>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</si>
  <si>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</si>
  <si>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</si>
  <si>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</si>
  <si>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</si>
  <si>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</si>
  <si>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</si>
  <si>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</si>
  <si>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</si>
  <si>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</si>
  <si>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</si>
  <si>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</si>
  <si>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</si>
  <si>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</si>
  <si>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</si>
  <si>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</si>
  <si>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</si>
  <si>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</si>
  <si>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</si>
  <si>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</si>
  <si>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</si>
  <si>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</si>
  <si>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</si>
  <si>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</si>
  <si>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</si>
  <si>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</si>
  <si>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</si>
  <si>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</si>
  <si>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</si>
  <si>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</si>
  <si>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</si>
  <si>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</si>
  <si>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</si>
  <si>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</si>
  <si>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</si>
  <si>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</si>
  <si>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</si>
  <si>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</si>
  <si>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</si>
  <si>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</si>
  <si>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</si>
  <si>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</si>
  <si>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</si>
  <si>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</si>
  <si>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</si>
  <si>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</si>
  <si>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</si>
  <si>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</si>
  <si>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</si>
  <si>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</si>
  <si>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</si>
  <si>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</si>
  <si>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</si>
  <si>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</si>
  <si>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</si>
  <si>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</si>
  <si>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</si>
  <si>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</si>
  <si>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</si>
  <si>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</si>
  <si>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</si>
  <si>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</si>
  <si>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</si>
  <si>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</si>
  <si>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</si>
  <si>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</si>
  <si>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</si>
  <si>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</si>
  <si>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</si>
  <si>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</si>
  <si>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</si>
  <si>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</si>
  <si>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</si>
  <si>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</si>
  <si>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</si>
  <si>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</si>
  <si>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</si>
  <si>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</si>
  <si>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</si>
  <si>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</si>
  <si>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</si>
  <si>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</si>
  <si>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</si>
  <si>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</si>
  <si>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</si>
  <si>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</si>
  <si>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</si>
  <si>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</si>
  <si>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</si>
  <si>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</si>
  <si>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</si>
  <si>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</si>
  <si>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</si>
  <si>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</si>
  <si>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</si>
  <si>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</si>
  <si>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</si>
  <si>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</si>
  <si>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</si>
  <si>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</si>
  <si>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</si>
  <si>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</si>
  <si>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</si>
  <si>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</si>
  <si>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</si>
  <si>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</si>
  <si>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</si>
  <si>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</si>
  <si>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</si>
  <si>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</si>
  <si>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</si>
  <si>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</si>
  <si>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</si>
  <si>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</si>
  <si>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</si>
  <si>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</si>
  <si>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</si>
  <si>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</si>
  <si>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</si>
  <si>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</si>
  <si>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</si>
  <si>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</si>
  <si>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</si>
  <si>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</si>
  <si>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</si>
  <si>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</si>
  <si>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</si>
  <si>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</si>
  <si>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</si>
  <si>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</si>
  <si>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</si>
  <si>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</si>
  <si>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</si>
  <si>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</si>
  <si>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</si>
  <si>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</si>
  <si>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</si>
  <si>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</si>
  <si>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</si>
  <si>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</si>
  <si>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</si>
  <si>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</si>
  <si>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</si>
  <si>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</si>
  <si>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</si>
  <si>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</si>
  <si>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</si>
  <si>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</si>
  <si>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</si>
  <si>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</si>
  <si>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</si>
  <si>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</si>
  <si>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</si>
  <si>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</si>
  <si>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</si>
  <si>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</si>
  <si>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</si>
  <si>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</si>
  <si>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</si>
  <si>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</si>
  <si>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</si>
  <si>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</si>
  <si>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</si>
  <si>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</si>
  <si>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</si>
  <si>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</si>
  <si>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</si>
  <si>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</si>
  <si>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</si>
  <si>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</si>
  <si>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</si>
  <si>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</si>
  <si>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</si>
  <si>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</si>
  <si>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</si>
  <si>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</si>
  <si>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</si>
  <si>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</si>
  <si>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</si>
  <si>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</si>
  <si>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</si>
  <si>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</si>
  <si>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</si>
  <si>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</si>
  <si>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</si>
  <si>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</si>
  <si>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</si>
  <si>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</si>
  <si>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</si>
  <si>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</si>
  <si>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</si>
  <si>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</si>
  <si>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</si>
  <si>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</si>
  <si>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</si>
  <si>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</si>
  <si>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</si>
  <si>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</si>
  <si>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</si>
  <si>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</si>
  <si>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</si>
  <si>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</si>
  <si>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</si>
  <si>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</si>
  <si>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</si>
  <si>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</si>
  <si>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</si>
  <si>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</si>
  <si>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</si>
  <si>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</si>
  <si>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</si>
  <si>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</si>
  <si>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</si>
  <si>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</si>
  <si>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</si>
  <si>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</si>
  <si>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</si>
  <si>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</si>
  <si>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</si>
  <si>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</si>
  <si>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</si>
  <si>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</si>
  <si>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</si>
  <si>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</si>
  <si>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</si>
  <si>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</si>
  <si>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</si>
  <si>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</si>
  <si>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</si>
  <si>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</si>
  <si>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</si>
  <si>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</si>
  <si>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</si>
  <si>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</si>
  <si>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</si>
  <si>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</si>
  <si>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</si>
  <si>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</si>
  <si>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</si>
  <si>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</si>
  <si>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</si>
  <si>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</si>
  <si>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</si>
  <si>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</si>
  <si>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</si>
  <si>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</si>
  <si>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</si>
  <si>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</si>
  <si>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</si>
  <si>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</si>
  <si>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</si>
  <si>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</si>
  <si>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</si>
  <si>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</si>
  <si>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</si>
  <si>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</si>
  <si>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</si>
  <si>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</si>
  <si>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</si>
  <si>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</si>
  <si>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</si>
  <si>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</si>
  <si>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</si>
  <si>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</si>
  <si>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</si>
  <si>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</si>
  <si>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</si>
  <si>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</si>
  <si>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</si>
  <si>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</si>
  <si>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</si>
  <si>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</si>
  <si>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</si>
  <si>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</si>
  <si>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</si>
  <si>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</si>
  <si>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</si>
  <si>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</si>
  <si>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</si>
  <si>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</si>
  <si>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</si>
  <si>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</si>
  <si>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</si>
  <si>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</si>
  <si>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</si>
  <si>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</si>
  <si>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</si>
  <si>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</si>
  <si>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</si>
  <si>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</si>
  <si>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</si>
  <si>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</si>
  <si>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</si>
  <si>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</si>
  <si>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</si>
  <si>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</si>
  <si>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</si>
  <si>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</si>
  <si>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</si>
  <si>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</si>
  <si>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</si>
  <si>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</si>
  <si>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</si>
  <si>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</si>
  <si>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</si>
  <si>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</si>
  <si>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</si>
  <si>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</si>
  <si>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</si>
  <si>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</si>
  <si>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</si>
  <si>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</si>
  <si>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</si>
  <si>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</si>
  <si>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</si>
  <si>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</si>
  <si>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</si>
  <si>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</si>
  <si>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</si>
  <si>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</si>
  <si>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</si>
  <si>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</si>
  <si>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</si>
  <si>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</si>
  <si>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</si>
  <si>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</si>
  <si>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</si>
  <si>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</si>
  <si>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</si>
  <si>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</si>
  <si>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</si>
  <si>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</si>
  <si>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</si>
  <si>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</si>
  <si>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</si>
  <si>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</si>
  <si>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</si>
  <si>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</si>
  <si>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</si>
  <si>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</si>
  <si>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</si>
  <si>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</si>
  <si>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</si>
  <si>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</si>
  <si>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</si>
  <si>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</si>
  <si>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</si>
  <si>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</si>
  <si>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</si>
  <si>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</si>
  <si>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</si>
  <si>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</si>
  <si>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</si>
  <si>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</si>
  <si>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</si>
  <si>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</si>
  <si>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</si>
  <si>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</si>
  <si>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</si>
  <si>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</si>
  <si>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</si>
  <si>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</si>
  <si>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</si>
  <si>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</si>
  <si>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</si>
  <si>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</si>
  <si>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</si>
  <si>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</si>
  <si>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</si>
  <si>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</si>
  <si>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</si>
  <si>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</si>
  <si>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</si>
  <si>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</si>
  <si>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</si>
  <si>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</si>
  <si>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</si>
  <si>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</si>
  <si>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</si>
  <si>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</si>
  <si>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</si>
  <si>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</si>
  <si>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</si>
  <si>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</si>
  <si>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</si>
  <si>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</si>
  <si>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</si>
  <si>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</si>
  <si>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</si>
  <si>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</si>
  <si>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</si>
  <si>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</si>
  <si>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</si>
  <si>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</si>
  <si>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</si>
  <si>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</si>
  <si>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</si>
  <si>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</si>
  <si>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</si>
  <si>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</si>
  <si>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</si>
  <si>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</si>
  <si>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</si>
  <si>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</si>
  <si>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</si>
  <si>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</si>
  <si>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</si>
  <si>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</si>
  <si>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</si>
  <si>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</si>
  <si>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</si>
  <si>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</si>
  <si>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</si>
  <si>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</si>
  <si>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</si>
  <si>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</si>
  <si>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</si>
  <si>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</si>
  <si>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</si>
  <si>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</si>
  <si>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</si>
  <si>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</si>
  <si>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</si>
  <si>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</si>
  <si>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</si>
  <si>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</si>
  <si>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</si>
  <si>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</si>
  <si>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</si>
  <si>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</si>
  <si>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</si>
  <si>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</si>
  <si>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</si>
  <si>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</si>
  <si>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</si>
  <si>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</si>
  <si>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</si>
  <si>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</si>
  <si>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</si>
  <si>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</si>
  <si>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</si>
  <si>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</si>
  <si>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</si>
  <si>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</si>
  <si>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</si>
  <si>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</si>
  <si>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</si>
  <si>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</si>
  <si>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</si>
  <si>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</si>
  <si>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</si>
  <si>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</si>
  <si>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</si>
  <si>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</si>
  <si>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</si>
  <si>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</si>
  <si>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</si>
  <si>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</si>
  <si>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</si>
  <si>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</si>
  <si>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</si>
  <si>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</si>
  <si>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</si>
  <si>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</si>
  <si>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</si>
  <si>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</si>
  <si>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</si>
  <si>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</si>
  <si>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</si>
  <si>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</si>
  <si>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</si>
  <si>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</si>
  <si>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</si>
  <si>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</si>
  <si>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</si>
  <si>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</si>
  <si>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</si>
  <si>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</si>
  <si>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</si>
  <si>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</si>
  <si>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</si>
  <si>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</si>
  <si>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</si>
  <si>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</si>
  <si>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</si>
  <si>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</si>
  <si>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</si>
  <si>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</si>
  <si>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</si>
  <si>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</si>
  <si>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</si>
  <si>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</si>
  <si>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</si>
  <si>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</si>
  <si>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</si>
  <si>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</si>
  <si>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</si>
  <si>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</si>
  <si>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</si>
  <si>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</si>
  <si>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</si>
  <si>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</si>
  <si>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</si>
  <si>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</si>
  <si>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</si>
  <si>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</si>
  <si>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</si>
  <si>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</si>
  <si>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</si>
  <si>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</si>
  <si>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</si>
  <si>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</si>
  <si>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</si>
  <si>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</si>
  <si>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</si>
  <si>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</si>
  <si>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</si>
  <si>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</si>
  <si>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</si>
  <si>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</si>
  <si>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</si>
  <si>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</si>
  <si>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</si>
  <si>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</si>
  <si>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</si>
  <si>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</si>
  <si>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</si>
  <si>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</si>
  <si>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</si>
  <si>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</si>
  <si>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</si>
  <si>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</si>
  <si>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</si>
  <si>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</si>
  <si>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</si>
  <si>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</si>
  <si>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</si>
  <si>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</si>
  <si>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</si>
  <si>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</si>
  <si>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</si>
  <si>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</si>
  <si>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</si>
  <si>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</si>
  <si>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</si>
  <si>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</si>
  <si>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</si>
  <si>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</si>
  <si>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</si>
  <si>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</si>
  <si>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</si>
  <si>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</si>
  <si>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</si>
  <si>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</si>
  <si>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</si>
  <si>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</si>
  <si>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</si>
  <si>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</si>
  <si>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</si>
  <si>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</si>
  <si>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</si>
  <si>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</si>
  <si>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</si>
  <si>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</si>
  <si>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</si>
  <si>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</si>
  <si>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</si>
  <si>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</si>
  <si>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</si>
  <si>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</si>
  <si>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</si>
  <si>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</si>
  <si>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</si>
  <si>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</si>
  <si>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</si>
  <si>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</si>
  <si>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</si>
  <si>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</si>
  <si>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</si>
  <si>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</si>
  <si>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</si>
  <si>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</si>
  <si>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</si>
  <si>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</si>
  <si>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</si>
  <si>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</si>
  <si>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</si>
  <si>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</si>
  <si>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</si>
  <si>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</si>
  <si>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</si>
  <si>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</si>
  <si>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</si>
  <si>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</si>
  <si>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</si>
  <si>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</si>
  <si>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</si>
  <si>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</si>
  <si>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</si>
  <si>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</si>
  <si>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</si>
  <si>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</si>
  <si>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</si>
  <si>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</si>
  <si>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</si>
  <si>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</si>
  <si>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</si>
  <si>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</si>
  <si>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</si>
  <si>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</si>
  <si>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</si>
  <si>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</si>
  <si>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</si>
  <si>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</si>
  <si>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</si>
  <si>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</si>
  <si>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</si>
  <si>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</si>
  <si>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</si>
  <si>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</si>
  <si>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</si>
  <si>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</si>
  <si>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</si>
  <si>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</si>
  <si>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</si>
  <si>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</si>
  <si>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</si>
  <si>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</si>
  <si>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</si>
  <si>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</si>
  <si>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</si>
  <si>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</si>
  <si>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</si>
  <si>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</si>
  <si>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</si>
  <si>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</si>
  <si>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</si>
  <si>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</si>
  <si>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</si>
  <si>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</si>
  <si>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</si>
  <si>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</si>
  <si>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</si>
  <si>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</si>
  <si>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</si>
  <si>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</si>
  <si>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</si>
  <si>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</si>
  <si>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</si>
  <si>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</si>
  <si>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</si>
  <si>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</si>
  <si>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</si>
  <si>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</si>
  <si>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</si>
  <si>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</si>
  <si>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</si>
  <si>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</si>
  <si>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</si>
  <si>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</si>
  <si>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</si>
  <si>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</si>
  <si>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</si>
  <si>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</si>
  <si>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</si>
  <si>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</si>
  <si>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</si>
  <si>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</si>
  <si>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</si>
  <si>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</si>
  <si>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</si>
  <si>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</si>
  <si>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</si>
  <si>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</si>
  <si>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</si>
  <si>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</si>
  <si>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</si>
  <si>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</si>
  <si>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</si>
  <si>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</si>
  <si>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</si>
  <si>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</si>
  <si>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</si>
  <si>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</si>
  <si>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</si>
  <si>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</si>
  <si>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</si>
  <si>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</si>
  <si>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</si>
  <si>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</si>
  <si>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</si>
  <si>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</si>
  <si>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</si>
  <si>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</si>
  <si>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</si>
  <si>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</si>
  <si>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</si>
  <si>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</si>
  <si>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</si>
  <si>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</si>
  <si>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</si>
  <si>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</si>
  <si>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</si>
  <si>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</si>
  <si>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</si>
  <si>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</si>
  <si>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</si>
  <si>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</si>
  <si>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</si>
  <si>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</si>
  <si>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</si>
  <si>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</si>
  <si>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</si>
  <si>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</si>
  <si>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</si>
  <si>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</si>
  <si>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</si>
  <si>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</si>
  <si>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</si>
  <si>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</si>
  <si>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</si>
  <si>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</si>
  <si>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</si>
  <si>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</si>
  <si>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</si>
  <si>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</si>
  <si>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</si>
  <si>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</si>
  <si>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</si>
  <si>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</si>
  <si>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</si>
  <si>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</si>
  <si>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</si>
  <si>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</si>
  <si>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</si>
  <si>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</si>
  <si>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</si>
  <si>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</si>
  <si>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</si>
  <si>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</si>
  <si>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</si>
  <si>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</si>
  <si>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</si>
  <si>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</si>
  <si>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</si>
  <si>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</si>
  <si>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</si>
  <si>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</si>
  <si>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</si>
  <si>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</si>
  <si>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</si>
  <si>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</si>
  <si>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</si>
  <si>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</si>
  <si>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</si>
  <si>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</si>
  <si>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</si>
  <si>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</si>
  <si>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</si>
  <si>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</si>
  <si>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</si>
  <si>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</si>
  <si>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</si>
  <si>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</si>
  <si>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</si>
  <si>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</si>
  <si>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</si>
  <si>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</si>
  <si>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</si>
  <si>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</si>
  <si>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</si>
  <si>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</si>
  <si>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</si>
  <si>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</si>
  <si>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</si>
  <si>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</si>
  <si>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</si>
  <si>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</si>
  <si>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</si>
  <si>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</si>
  <si>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</si>
  <si>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</si>
  <si>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</si>
  <si>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</si>
  <si>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</si>
  <si>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</si>
  <si>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</si>
  <si>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</si>
  <si>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</si>
  <si>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</si>
  <si>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</si>
  <si>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</si>
  <si>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</si>
  <si>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</si>
  <si>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</si>
  <si>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</si>
  <si>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</si>
  <si>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</si>
  <si>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</si>
  <si>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</si>
  <si>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</si>
  <si>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</si>
  <si>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</si>
  <si>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</si>
  <si>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</si>
  <si>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</si>
  <si>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</si>
  <si>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</si>
  <si>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</si>
  <si>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</si>
  <si>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</si>
  <si>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</si>
  <si>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</si>
  <si>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</si>
  <si>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</si>
  <si>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</si>
  <si>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</si>
  <si>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</si>
  <si>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</si>
  <si>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</si>
  <si>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</si>
  <si>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</si>
  <si>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</si>
  <si>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</si>
  <si>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</si>
  <si>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</si>
  <si>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</si>
  <si>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</si>
  <si>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</si>
  <si>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</si>
  <si>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</si>
  <si>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</si>
  <si>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</si>
  <si>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</si>
  <si>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</si>
  <si>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</si>
  <si>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</si>
  <si>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</si>
  <si>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</si>
  <si>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</si>
  <si>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</si>
  <si>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</si>
  <si>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</si>
  <si>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</si>
  <si>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</si>
  <si>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</si>
  <si>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</si>
  <si>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</si>
  <si>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</si>
  <si>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</si>
  <si>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</si>
  <si>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</si>
  <si>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</si>
  <si>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</si>
  <si>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</si>
  <si>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</si>
  <si>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</si>
  <si>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</si>
  <si>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</si>
  <si>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</si>
  <si>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</si>
  <si>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</si>
  <si>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</si>
  <si>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</si>
  <si>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</si>
  <si>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</si>
  <si>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</si>
  <si>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</si>
  <si>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</si>
  <si>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</si>
  <si>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</si>
  <si>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</si>
  <si>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</si>
  <si>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</si>
  <si>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</si>
  <si>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</si>
  <si>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</si>
  <si>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</si>
  <si>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</si>
  <si>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</si>
  <si>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</si>
  <si>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</si>
  <si>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</si>
  <si>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</si>
  <si>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</si>
  <si>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</si>
  <si>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</si>
  <si>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</si>
  <si>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</si>
  <si>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</si>
  <si>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</si>
  <si>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</si>
  <si>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</si>
  <si>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</si>
  <si>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</si>
  <si>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</si>
  <si>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</si>
  <si>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</si>
  <si>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</si>
  <si>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</si>
  <si>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</si>
  <si>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</si>
  <si>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</si>
  <si>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</si>
  <si>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</si>
  <si>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</si>
  <si>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</si>
  <si>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</si>
  <si>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</si>
  <si>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</si>
  <si>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</si>
  <si>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</si>
  <si>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</si>
  <si>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</si>
  <si>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</si>
  <si>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</si>
  <si>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</si>
  <si>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</si>
  <si>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</si>
  <si>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</si>
  <si>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</si>
  <si>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</si>
  <si>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</si>
  <si>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</si>
  <si>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</si>
  <si>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</si>
  <si>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</si>
  <si>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</si>
  <si>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</si>
  <si>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</si>
  <si>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</si>
  <si>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</si>
  <si>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</si>
  <si>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</si>
  <si>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</si>
  <si>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</si>
  <si>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</si>
  <si>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</si>
  <si>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</si>
  <si>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</si>
  <si>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</si>
  <si>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</si>
  <si>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</si>
  <si>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</si>
  <si>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</si>
  <si>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</si>
  <si>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</si>
  <si>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</si>
  <si>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</si>
  <si>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</si>
  <si>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</si>
  <si>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</si>
  <si>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</si>
  <si>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</si>
  <si>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</si>
  <si>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</si>
  <si>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</si>
  <si>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</si>
  <si>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</si>
  <si>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</si>
  <si>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</si>
  <si>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</si>
  <si>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</si>
  <si>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</si>
  <si>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</si>
  <si>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</si>
  <si>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</si>
  <si>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</si>
  <si>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</si>
  <si>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</si>
  <si>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</si>
  <si>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</si>
  <si>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</si>
  <si>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</si>
  <si>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</si>
  <si>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</si>
  <si>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</si>
  <si>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</si>
  <si>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</si>
  <si>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</si>
  <si>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</si>
  <si>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</si>
  <si>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</si>
  <si>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</si>
  <si>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</si>
  <si>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</si>
  <si>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</si>
  <si>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</si>
  <si>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</si>
  <si>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</si>
  <si>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</si>
  <si>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</si>
  <si>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</si>
  <si>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</si>
  <si>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</si>
  <si>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</si>
  <si>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</si>
  <si>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</si>
  <si>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</si>
  <si>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</si>
  <si>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</si>
  <si>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</si>
  <si>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</si>
  <si>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</si>
  <si>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</si>
  <si>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</si>
  <si>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</si>
  <si>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</si>
  <si>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</si>
  <si>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</si>
  <si>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</si>
  <si>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</si>
  <si>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</si>
  <si>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</si>
  <si>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</si>
  <si>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</si>
  <si>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</si>
  <si>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</si>
  <si>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</si>
  <si>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</si>
  <si>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</si>
  <si>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</si>
  <si>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</si>
  <si>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</si>
  <si>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</si>
  <si>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</si>
  <si>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</si>
  <si>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</si>
  <si>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</si>
  <si>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</si>
  <si>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</si>
  <si>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</si>
  <si>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</si>
  <si>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</si>
  <si>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</si>
  <si>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</si>
  <si>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</si>
  <si>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</si>
  <si>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</si>
  <si>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</si>
  <si>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</si>
  <si>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</si>
  <si>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</si>
  <si>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</si>
  <si>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</si>
  <si>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</si>
  <si>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</si>
  <si>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</si>
  <si>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</si>
  <si>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</si>
  <si>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</si>
  <si>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</si>
  <si>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</si>
  <si>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</si>
  <si>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</si>
  <si>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</si>
  <si>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</si>
  <si>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</si>
  <si>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</si>
  <si>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</si>
  <si>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</si>
  <si>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</si>
  <si>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</si>
  <si>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</si>
  <si>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</si>
  <si>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</si>
  <si>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</si>
  <si>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</si>
  <si>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</si>
  <si>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</si>
  <si>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</si>
  <si>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</si>
  <si>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</si>
  <si>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</si>
  <si>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</si>
  <si>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</si>
  <si>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</si>
  <si>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</si>
  <si>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</si>
  <si>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</si>
  <si>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</si>
  <si>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</si>
  <si>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</si>
  <si>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</si>
  <si>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</si>
  <si>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</si>
  <si>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</si>
  <si>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</si>
  <si>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</si>
  <si>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</si>
  <si>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</si>
  <si>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</si>
  <si>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</si>
  <si>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</si>
  <si>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</si>
  <si>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</si>
  <si>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</si>
  <si>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</si>
  <si>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</si>
  <si>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</si>
  <si>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</si>
  <si>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</si>
  <si>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</si>
  <si>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</si>
  <si>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</si>
  <si>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</si>
  <si>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</si>
  <si>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</si>
  <si>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</si>
  <si>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</si>
  <si>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</si>
  <si>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</si>
  <si>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</si>
  <si>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</si>
  <si>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</si>
  <si>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</si>
  <si>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</si>
  <si>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</si>
  <si>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</si>
  <si>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</si>
  <si>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</si>
  <si>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</si>
  <si>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</si>
  <si>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</si>
  <si>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</si>
  <si>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</si>
  <si>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</si>
  <si>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</si>
  <si>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</si>
  <si>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</si>
  <si>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</si>
  <si>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</si>
  <si>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</si>
  <si>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</si>
  <si>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</si>
  <si>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</si>
  <si>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</si>
  <si>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</si>
  <si>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</si>
  <si>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</si>
  <si>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</si>
  <si>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</si>
  <si>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</si>
  <si>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</si>
  <si>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</si>
  <si>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</si>
  <si>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</si>
  <si>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</si>
  <si>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</si>
  <si>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</si>
  <si>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</si>
  <si>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</si>
  <si>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</si>
  <si>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</si>
  <si>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</si>
  <si>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</si>
  <si>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</si>
  <si>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</si>
  <si>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</si>
  <si>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</si>
  <si>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</si>
  <si>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</si>
  <si>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</si>
  <si>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</si>
  <si>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</si>
  <si>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</si>
  <si>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</si>
  <si>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</si>
  <si>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</si>
  <si>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</si>
  <si>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</si>
  <si>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</si>
  <si>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</si>
  <si>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</si>
  <si>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</si>
  <si>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</si>
  <si>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</si>
  <si>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</si>
  <si>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</si>
  <si>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</si>
  <si>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</si>
  <si>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</si>
  <si>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</si>
  <si>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</si>
  <si>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</si>
  <si>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</si>
  <si>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</si>
  <si>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</si>
  <si>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</si>
  <si>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</si>
  <si>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</si>
  <si>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</si>
  <si>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</si>
  <si>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</si>
  <si>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</si>
  <si>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</si>
  <si>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</si>
  <si>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</si>
  <si>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</si>
  <si>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</si>
  <si>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</si>
  <si>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</si>
  <si>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</si>
  <si>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</si>
  <si>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</si>
  <si>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</si>
  <si>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</si>
  <si>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</si>
  <si>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</si>
  <si>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</si>
  <si>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</si>
  <si>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</si>
  <si>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</si>
  <si>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</si>
  <si>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</si>
  <si>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</si>
  <si>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</si>
  <si>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</si>
  <si>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</si>
  <si>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</si>
  <si>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</si>
  <si>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</si>
  <si>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</si>
  <si>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</si>
  <si>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</si>
  <si>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</si>
  <si>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</si>
  <si>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</si>
  <si>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</si>
  <si>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</si>
  <si>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</si>
  <si>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</si>
  <si>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</si>
  <si>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</si>
  <si>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</si>
  <si>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</si>
  <si>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</si>
  <si>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</si>
  <si>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</si>
  <si>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</si>
  <si>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</si>
  <si>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</si>
  <si>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</si>
  <si>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</si>
  <si>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</si>
  <si>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</si>
  <si>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</si>
  <si>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</si>
  <si>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</si>
  <si>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</si>
  <si>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</si>
  <si>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</si>
  <si>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</si>
  <si>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</si>
  <si>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</si>
  <si>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</si>
  <si>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</si>
  <si>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</si>
  <si>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</si>
  <si>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</si>
  <si>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</si>
  <si>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</si>
  <si>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</si>
  <si>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</si>
  <si>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</si>
  <si>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</si>
  <si>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</si>
  <si>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</si>
  <si>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</si>
  <si>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</si>
  <si>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</si>
  <si>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</si>
  <si>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</si>
  <si>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</si>
  <si>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</si>
  <si>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</si>
  <si>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</si>
  <si>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</si>
  <si>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</si>
  <si>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</si>
  <si>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</si>
  <si>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</si>
  <si>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</si>
  <si>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</si>
  <si>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</si>
  <si>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</si>
  <si>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</si>
  <si>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</si>
  <si>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</si>
  <si>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</si>
  <si>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</si>
  <si>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</si>
  <si>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</si>
  <si>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</si>
  <si>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</si>
  <si>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</si>
  <si>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</si>
  <si>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</si>
  <si>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</si>
  <si>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</si>
  <si>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</si>
  <si>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</si>
  <si>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</si>
  <si>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</si>
  <si>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</si>
  <si>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</si>
  <si>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</si>
  <si>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</si>
  <si>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</si>
  <si>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</si>
  <si>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</si>
  <si>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</si>
  <si>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</si>
  <si>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</si>
  <si>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</si>
  <si>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</si>
  <si>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</si>
  <si>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</si>
  <si>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</si>
  <si>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</si>
  <si>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</si>
  <si>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</si>
  <si>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</si>
  <si>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</si>
  <si>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</si>
  <si>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</si>
  <si>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</si>
  <si>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</si>
  <si>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</si>
  <si>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</si>
  <si>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</si>
  <si>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</si>
  <si>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</si>
  <si>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</si>
  <si>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</si>
  <si>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</si>
  <si>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</si>
  <si>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</si>
  <si>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</si>
  <si>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</si>
  <si>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</si>
  <si>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</si>
  <si>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</si>
  <si>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</si>
  <si>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</si>
  <si>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</si>
  <si>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</si>
  <si>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</si>
  <si>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</si>
  <si>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</si>
  <si>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</si>
  <si>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</si>
  <si>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</si>
  <si>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</si>
  <si>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</si>
  <si>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</si>
  <si>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</si>
  <si>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</si>
  <si>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</si>
  <si>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</si>
  <si>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</si>
  <si>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</si>
  <si>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</si>
  <si>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</si>
  <si>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</si>
  <si>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</si>
  <si>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</si>
  <si>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</si>
  <si>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</si>
  <si>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</si>
  <si>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</si>
  <si>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</si>
  <si>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</si>
  <si>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</si>
  <si>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</si>
  <si>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</si>
  <si>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</si>
  <si>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</si>
  <si>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</si>
  <si>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</si>
  <si>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</si>
  <si>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</si>
  <si>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</si>
  <si>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</si>
  <si>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</si>
  <si>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</si>
  <si>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</si>
  <si>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</si>
  <si>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</si>
  <si>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</si>
  <si>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</si>
  <si>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</si>
  <si>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</si>
  <si>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</si>
  <si>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</si>
  <si>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</si>
  <si>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</si>
  <si>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</si>
  <si>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</si>
  <si>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</si>
  <si>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</si>
  <si>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</si>
  <si>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</si>
  <si>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</si>
  <si>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</si>
  <si>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</si>
  <si>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</si>
  <si>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</si>
  <si>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</si>
  <si>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</si>
  <si>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</si>
  <si>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</si>
  <si>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</si>
  <si>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</si>
  <si>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</si>
  <si>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</si>
  <si>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</si>
  <si>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</si>
  <si>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</si>
  <si>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</si>
  <si>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</si>
  <si>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</si>
  <si>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</si>
  <si>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</si>
  <si>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</si>
  <si>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</si>
  <si>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</si>
  <si>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</si>
  <si>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</si>
  <si>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</si>
  <si>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</si>
  <si>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</si>
  <si>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</si>
  <si>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</si>
  <si>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</si>
  <si>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</si>
  <si>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</si>
  <si>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</si>
  <si>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</si>
  <si>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</si>
  <si>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</si>
  <si>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</si>
  <si>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</si>
  <si>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</si>
  <si>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</si>
  <si>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</si>
  <si>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</si>
  <si>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</si>
  <si>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</si>
  <si>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</si>
  <si>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</si>
  <si>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</si>
  <si>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</si>
  <si>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</si>
  <si>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</si>
  <si>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</si>
  <si>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</si>
  <si>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</si>
  <si>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</si>
  <si>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</si>
  <si>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</si>
  <si>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</si>
  <si>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</si>
  <si>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</si>
  <si>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</si>
  <si>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</si>
  <si>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</si>
  <si>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</si>
  <si>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</si>
  <si>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</si>
  <si>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</si>
  <si>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</si>
  <si>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</si>
  <si>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</si>
  <si>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</si>
  <si>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</si>
  <si>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</si>
  <si>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</si>
  <si>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</si>
  <si>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</si>
  <si>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</si>
  <si>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</si>
  <si>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</si>
  <si>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</si>
  <si>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</si>
  <si>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</si>
  <si>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</si>
  <si>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</si>
  <si>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</si>
  <si>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</si>
  <si>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</si>
  <si>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</si>
  <si>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</si>
  <si>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</si>
  <si>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</si>
  <si>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</si>
  <si>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</si>
  <si>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</si>
  <si>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</si>
  <si>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</si>
  <si>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</si>
  <si>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</si>
  <si>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</si>
  <si>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</si>
  <si>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</si>
  <si>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</si>
  <si>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</si>
  <si>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</si>
  <si>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</si>
  <si>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</si>
  <si>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</si>
  <si>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</si>
  <si>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</si>
  <si>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</si>
  <si>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</si>
  <si>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</si>
  <si>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</si>
  <si>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</si>
  <si>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</si>
  <si>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</si>
  <si>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</si>
  <si>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</si>
  <si>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</si>
  <si>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</si>
  <si>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</si>
  <si>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</si>
  <si>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</si>
  <si>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</si>
  <si>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</si>
  <si>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</si>
  <si>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</si>
  <si>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</si>
  <si>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</si>
  <si>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</si>
  <si>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</si>
  <si>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</si>
  <si>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</si>
  <si>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</si>
  <si>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</si>
  <si>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</si>
  <si>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</si>
  <si>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</si>
  <si>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</si>
  <si>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</si>
  <si>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</si>
  <si>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</si>
  <si>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</si>
  <si>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</si>
  <si>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</si>
  <si>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</si>
  <si>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</si>
  <si>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</si>
  <si>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</si>
  <si>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</si>
  <si>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</si>
  <si>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</si>
  <si>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</si>
  <si>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</si>
  <si>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</si>
  <si>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</si>
  <si>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</si>
  <si>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</si>
  <si>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</si>
  <si>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</si>
  <si>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</si>
  <si>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</si>
  <si>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</si>
  <si>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</si>
  <si>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</si>
  <si>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</si>
  <si>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</si>
  <si>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</si>
  <si>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</si>
  <si>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</si>
  <si>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</si>
  <si>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</si>
  <si>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</si>
  <si>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</si>
  <si>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</si>
  <si>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</si>
  <si>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</si>
  <si>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</si>
  <si>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</si>
  <si>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</si>
  <si>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</si>
  <si>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</si>
  <si>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</si>
  <si>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</si>
  <si>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</si>
  <si>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</si>
  <si>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</si>
  <si>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</si>
  <si>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</si>
  <si>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</si>
  <si>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</si>
  <si>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</si>
  <si>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</si>
  <si>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</si>
  <si>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</si>
  <si>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</si>
  <si>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</si>
  <si>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</si>
  <si>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</si>
  <si>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</si>
  <si>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</si>
  <si>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</si>
  <si>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</si>
  <si>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</si>
  <si>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</si>
  <si>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</si>
  <si>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</si>
  <si>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</si>
  <si>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</si>
  <si>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</si>
  <si>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</si>
  <si>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</si>
  <si>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</si>
  <si>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</si>
  <si>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</si>
  <si>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</si>
  <si>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</si>
  <si>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</si>
  <si>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</si>
  <si>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</si>
  <si>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</si>
  <si>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</si>
  <si>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</si>
  <si>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</si>
  <si>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</si>
  <si>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</si>
  <si>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</si>
  <si>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</si>
  <si>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</si>
  <si>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</si>
  <si>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</si>
  <si>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</si>
  <si>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</si>
  <si>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</si>
  <si>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</si>
  <si>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</si>
  <si>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</si>
  <si>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</si>
  <si>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</si>
  <si>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</si>
  <si>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</si>
  <si>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</si>
  <si>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</si>
  <si>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</si>
  <si>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</si>
  <si>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</si>
  <si>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</si>
  <si>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</si>
  <si>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</si>
  <si>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</si>
  <si>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</si>
  <si>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</si>
  <si>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</si>
  <si>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</si>
  <si>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</si>
  <si>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</si>
  <si>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</si>
  <si>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</si>
  <si>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</si>
  <si>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</si>
  <si>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</si>
  <si>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</si>
  <si>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</si>
  <si>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</si>
  <si>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</si>
  <si>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</si>
  <si>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</si>
  <si>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</si>
  <si>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</si>
  <si>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</si>
  <si>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</si>
  <si>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</si>
  <si>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</si>
  <si>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</si>
  <si>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</si>
  <si>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</si>
  <si>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</si>
  <si>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</si>
  <si>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</si>
  <si>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</si>
  <si>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</si>
  <si>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</si>
  <si>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</si>
  <si>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</si>
  <si>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</si>
  <si>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</si>
  <si>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</si>
  <si>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</si>
  <si>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</si>
  <si>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</si>
  <si>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</si>
  <si>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</si>
  <si>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</si>
  <si>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</si>
  <si>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</si>
  <si>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</si>
  <si>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</si>
  <si>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</si>
  <si>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</si>
  <si>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</si>
  <si>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</si>
  <si>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</si>
  <si>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</si>
  <si>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</si>
  <si>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</si>
  <si>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</si>
  <si>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</si>
  <si>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</si>
  <si>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</si>
  <si>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</si>
  <si>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</si>
  <si>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</si>
  <si>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</si>
  <si>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</si>
  <si>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</si>
  <si>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</si>
  <si>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</si>
  <si>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</si>
  <si>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</si>
  <si>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</si>
  <si>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</si>
  <si>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</si>
  <si>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</si>
  <si>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</si>
  <si>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</si>
  <si>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</si>
  <si>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</si>
  <si>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</si>
  <si>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</si>
  <si>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</si>
  <si>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</si>
  <si>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</si>
  <si>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</si>
  <si>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</si>
  <si>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</si>
  <si>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</si>
  <si>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</si>
  <si>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</si>
  <si>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</si>
  <si>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</si>
  <si>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</si>
  <si>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</si>
  <si>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</si>
  <si>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</si>
  <si>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</si>
  <si>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</si>
  <si>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</si>
  <si>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</si>
  <si>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</si>
  <si>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</si>
  <si>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</si>
  <si>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</si>
  <si>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</si>
  <si>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</si>
  <si>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</si>
  <si>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</si>
  <si>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</si>
  <si>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</si>
  <si>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</si>
  <si>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</si>
  <si>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</si>
  <si>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</si>
  <si>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</si>
  <si>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</si>
  <si>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</si>
  <si>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</si>
  <si>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</si>
  <si>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</si>
  <si>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</si>
  <si>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</si>
  <si>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</si>
  <si>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</si>
  <si>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</si>
  <si>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</si>
  <si>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</si>
  <si>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</si>
  <si>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</si>
  <si>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</si>
  <si>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</si>
  <si>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</si>
  <si>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</si>
  <si>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</si>
  <si>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</si>
  <si>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</si>
  <si>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</si>
  <si>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</si>
  <si>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</si>
  <si>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</si>
  <si>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</si>
  <si>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</si>
  <si>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</si>
  <si>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</si>
  <si>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</si>
  <si>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</si>
  <si>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</si>
  <si>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</si>
  <si>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</si>
  <si>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</si>
  <si>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</si>
  <si>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</si>
  <si>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</si>
  <si>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</si>
  <si>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</si>
  <si>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</si>
  <si>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</si>
  <si>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</si>
  <si>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</si>
  <si>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</si>
  <si>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</si>
  <si>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</si>
  <si>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</si>
  <si>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</si>
  <si>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</si>
  <si>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</si>
  <si>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</si>
  <si>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</si>
  <si>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</si>
  <si>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</si>
  <si>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</si>
  <si>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</si>
  <si>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</si>
  <si>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</si>
  <si>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</si>
  <si>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</si>
  <si>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</si>
  <si>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</si>
  <si>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</si>
  <si>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</si>
  <si>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</si>
  <si>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</si>
  <si>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</si>
  <si>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</si>
  <si>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</si>
  <si>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</si>
  <si>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</si>
  <si>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</si>
  <si>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</si>
  <si>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</si>
  <si>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</si>
  <si>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</si>
  <si>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</si>
  <si>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</si>
  <si>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</si>
  <si>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</si>
  <si>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</si>
  <si>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</si>
  <si>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</si>
  <si>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</si>
  <si>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</si>
  <si>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</si>
  <si>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</si>
  <si>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</si>
  <si>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</si>
  <si>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</si>
  <si>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</si>
  <si>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</si>
  <si>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</si>
  <si>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</si>
  <si>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</si>
  <si>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</si>
  <si>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</si>
  <si>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</si>
  <si>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</si>
  <si>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</si>
  <si>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</si>
  <si>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</si>
  <si>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</si>
  <si>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</si>
  <si>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</si>
  <si>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</si>
  <si>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</si>
  <si>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</si>
  <si>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</si>
  <si>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</si>
  <si>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</si>
  <si>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</si>
  <si>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</si>
  <si>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</si>
  <si>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</si>
  <si>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</si>
  <si>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</si>
  <si>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</si>
  <si>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</si>
  <si>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</si>
  <si>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</si>
  <si>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</si>
  <si>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</si>
  <si>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</si>
  <si>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</si>
  <si>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</si>
  <si>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</si>
  <si>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</si>
  <si>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</si>
  <si>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</si>
  <si>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</si>
  <si>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</si>
  <si>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</si>
  <si>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</si>
  <si>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</si>
  <si>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</si>
  <si>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</si>
  <si>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</si>
  <si>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</si>
  <si>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</si>
  <si>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</si>
  <si>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</si>
  <si>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</si>
  <si>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</si>
  <si>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</si>
  <si>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</si>
  <si>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</si>
  <si>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</si>
  <si>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</si>
  <si>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</si>
  <si>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</si>
  <si>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</si>
  <si>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</si>
  <si>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</si>
  <si>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</si>
  <si>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</si>
  <si>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</si>
  <si>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</si>
  <si>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</si>
  <si>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</si>
  <si>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</si>
  <si>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</si>
  <si>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</si>
  <si>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</si>
  <si>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</si>
  <si>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</si>
  <si>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</si>
  <si>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</si>
  <si>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</si>
  <si>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</si>
  <si>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</si>
  <si>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</si>
  <si>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</si>
  <si>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</si>
  <si>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</si>
  <si>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</si>
  <si>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</si>
  <si>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</si>
  <si>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</si>
  <si>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</si>
  <si>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</si>
  <si>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</si>
  <si>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</si>
  <si>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</si>
  <si>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</si>
  <si>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</si>
  <si>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</si>
  <si>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</si>
  <si>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</si>
  <si>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</si>
  <si>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</si>
  <si>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</si>
  <si>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</si>
  <si>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</si>
  <si>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</si>
  <si>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</si>
  <si>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</si>
  <si>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</si>
  <si>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</si>
  <si>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</si>
  <si>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</si>
  <si>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</si>
  <si>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</si>
  <si>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</si>
  <si>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</si>
  <si>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</si>
  <si>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</si>
  <si>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</si>
  <si>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</si>
  <si>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</si>
  <si>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</si>
  <si>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</si>
  <si>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</si>
  <si>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</si>
  <si>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</si>
  <si>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</si>
  <si>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</si>
  <si>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</si>
  <si>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</si>
  <si>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</si>
  <si>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</si>
  <si>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</si>
  <si>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</si>
  <si>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</si>
  <si>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</si>
  <si>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</si>
  <si>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</si>
  <si>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</si>
  <si>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</si>
  <si>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</si>
  <si>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</si>
  <si>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</si>
  <si>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</si>
  <si>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</si>
  <si>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</si>
  <si>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</si>
  <si>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</si>
  <si>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</si>
  <si>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</si>
  <si>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</si>
  <si>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</si>
  <si>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</si>
  <si>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</si>
  <si>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</si>
  <si>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</si>
  <si>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</si>
  <si>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</si>
  <si>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</si>
  <si>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</si>
  <si>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</si>
  <si>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</si>
  <si>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</si>
  <si>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</si>
  <si>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</si>
  <si>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</si>
  <si>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</si>
  <si>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</si>
  <si>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</si>
  <si>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</si>
  <si>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</si>
  <si>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</si>
  <si>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</si>
  <si>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</si>
  <si>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</si>
  <si>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</si>
  <si>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</si>
  <si>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</si>
  <si>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</si>
  <si>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</si>
  <si>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</si>
  <si>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</si>
  <si>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</si>
  <si>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</si>
  <si>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</si>
  <si>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</si>
  <si>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</si>
  <si>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</si>
  <si>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</si>
  <si>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</si>
  <si>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</si>
  <si>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</si>
  <si>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</si>
  <si>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</si>
  <si>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</si>
  <si>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</si>
  <si>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</si>
  <si>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</si>
  <si>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</si>
  <si>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</si>
  <si>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</si>
  <si>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</si>
  <si>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</si>
  <si>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</si>
  <si>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</si>
  <si>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</si>
  <si>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</si>
  <si>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</si>
  <si>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</si>
  <si>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</si>
  <si>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</si>
  <si>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</si>
  <si>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</si>
  <si>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</si>
  <si>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</si>
  <si>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</si>
  <si>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</si>
  <si>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</si>
  <si>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</si>
  <si>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</si>
  <si>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</si>
  <si>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</si>
  <si>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</si>
  <si>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</si>
  <si>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</si>
  <si>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</si>
  <si>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</si>
  <si>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</si>
  <si>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</si>
  <si>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</si>
  <si>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</si>
  <si>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</si>
  <si>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</si>
  <si>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</si>
  <si>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</si>
  <si>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</si>
  <si>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</si>
  <si>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</si>
  <si>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</si>
  <si>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</si>
  <si>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</si>
  <si>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</si>
  <si>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</si>
  <si>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</si>
  <si>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</si>
  <si>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</si>
  <si>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</si>
  <si>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</si>
  <si>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</si>
  <si>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</si>
  <si>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</si>
  <si>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</si>
  <si>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</si>
  <si>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</si>
  <si>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</si>
  <si>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</si>
  <si>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</si>
  <si>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</si>
  <si>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</si>
  <si>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</si>
  <si>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</si>
  <si>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</si>
  <si>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</si>
  <si>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</si>
  <si>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</si>
  <si>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</si>
  <si>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</si>
  <si>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</si>
  <si>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</si>
  <si>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</si>
  <si>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</si>
  <si>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</si>
  <si>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</si>
  <si>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</si>
  <si>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</si>
  <si>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</si>
  <si>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</si>
  <si>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</si>
  <si>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</si>
  <si>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</si>
  <si>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</si>
  <si>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</si>
  <si>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</si>
  <si>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</si>
  <si>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</si>
  <si>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</si>
  <si>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</si>
  <si>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</si>
  <si>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</si>
  <si>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</si>
  <si>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</si>
  <si>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</si>
  <si>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</si>
  <si>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</si>
  <si>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</si>
  <si>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</si>
  <si>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</si>
  <si>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</si>
  <si>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</si>
  <si>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</si>
  <si>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</si>
  <si>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</si>
  <si>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</si>
  <si>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</si>
  <si>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</si>
  <si>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</si>
  <si>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</si>
  <si>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</si>
  <si>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</si>
  <si>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</si>
  <si>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</si>
  <si>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</si>
  <si>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</si>
  <si>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</si>
  <si>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</si>
  <si>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</si>
  <si>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</si>
  <si>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</si>
  <si>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</si>
  <si>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</si>
  <si>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</si>
  <si>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</si>
  <si>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</si>
  <si>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</si>
  <si>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</si>
  <si>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</si>
  <si>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</si>
  <si>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</si>
  <si>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</si>
  <si>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</si>
  <si>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</si>
  <si>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</si>
  <si>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</si>
  <si>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</si>
  <si>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</si>
  <si>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</si>
  <si>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</si>
  <si>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</si>
  <si>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</si>
  <si>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</si>
  <si>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</si>
  <si>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</si>
  <si>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</si>
  <si>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</si>
  <si>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</si>
  <si>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</si>
  <si>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</si>
  <si>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</si>
  <si>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</si>
  <si>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</si>
  <si>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</si>
  <si>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</si>
  <si>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</si>
  <si>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</si>
  <si>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</si>
  <si>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</si>
  <si>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</si>
  <si>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</si>
  <si>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</si>
  <si>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</si>
  <si>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</si>
  <si>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</si>
  <si>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</si>
  <si>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</si>
  <si>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</si>
  <si>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</si>
  <si>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</si>
  <si>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</si>
  <si>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</si>
  <si>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</si>
  <si>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</si>
  <si>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</si>
  <si>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</si>
  <si>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</si>
  <si>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</si>
  <si>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</si>
  <si>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</si>
  <si>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</si>
  <si>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</si>
  <si>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</si>
  <si>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</si>
  <si>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</si>
  <si>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</si>
  <si>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</si>
  <si>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</si>
  <si>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</si>
  <si>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</si>
  <si>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</si>
  <si>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</si>
  <si>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</si>
  <si>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</si>
  <si>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</si>
  <si>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</si>
  <si>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</si>
  <si>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</si>
  <si>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</si>
  <si>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</si>
  <si>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</si>
  <si>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</si>
  <si>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</si>
  <si>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</si>
  <si>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</si>
  <si>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</si>
  <si>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</si>
  <si>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</si>
  <si>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</si>
  <si>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</si>
  <si>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</si>
  <si>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</si>
  <si>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</si>
  <si>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</si>
  <si>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</si>
  <si>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</si>
  <si>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</si>
  <si>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</si>
  <si>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</si>
  <si>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</si>
  <si>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</si>
  <si>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</si>
  <si>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</si>
  <si>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</si>
  <si>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</si>
  <si>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</si>
  <si>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</si>
  <si>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</si>
  <si>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</si>
  <si>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</si>
  <si>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</si>
  <si>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</si>
  <si>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</si>
  <si>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</si>
  <si>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</si>
  <si>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</si>
  <si>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</si>
  <si>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</si>
  <si>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</si>
  <si>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</si>
  <si>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</si>
  <si>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</si>
  <si>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</si>
  <si>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</si>
  <si>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</si>
  <si>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</si>
  <si>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</si>
  <si>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</si>
  <si>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</si>
  <si>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</si>
  <si>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</si>
  <si>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</si>
  <si>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</si>
  <si>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</si>
  <si>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</si>
  <si>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</si>
  <si>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</si>
  <si>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</si>
  <si>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</si>
  <si>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</si>
  <si>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</si>
  <si>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</si>
  <si>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</si>
  <si>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</si>
  <si>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</si>
  <si>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</si>
  <si>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</si>
  <si>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</si>
  <si>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</si>
  <si>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</si>
  <si>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</si>
  <si>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</si>
  <si>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</si>
  <si>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</si>
  <si>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</si>
  <si>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</si>
  <si>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</si>
  <si>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</si>
  <si>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</si>
  <si>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</si>
  <si>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</si>
  <si>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</si>
  <si>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</si>
  <si>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</si>
  <si>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</si>
  <si>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</si>
  <si>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</si>
  <si>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</si>
  <si>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</si>
  <si>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</si>
  <si>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</si>
  <si>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</si>
  <si>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</si>
  <si>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</si>
  <si>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</si>
  <si>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</si>
  <si>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</si>
  <si>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</si>
  <si>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</si>
  <si>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</si>
  <si>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</si>
  <si>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</si>
  <si>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</si>
  <si>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</si>
  <si>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</si>
  <si>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</si>
  <si>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</si>
  <si>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</si>
  <si>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</si>
  <si>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</si>
  <si>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</si>
  <si>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</si>
  <si>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</si>
  <si>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</si>
  <si>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</si>
  <si>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</si>
  <si>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</si>
  <si>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</si>
  <si>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</si>
  <si>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</si>
  <si>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</si>
  <si>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</si>
  <si>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</si>
  <si>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</si>
  <si>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</si>
  <si>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</si>
  <si>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</si>
  <si>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</si>
  <si>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</si>
  <si>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</si>
  <si>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</si>
  <si>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</si>
  <si>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</si>
  <si>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</si>
  <si>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</si>
  <si>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</si>
  <si>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</si>
  <si>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</si>
  <si>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</si>
  <si>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</si>
  <si>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</si>
  <si>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</si>
  <si>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</si>
  <si>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</si>
  <si>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</si>
  <si>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</si>
  <si>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</si>
  <si>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</si>
  <si>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</si>
  <si>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</si>
  <si>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</si>
  <si>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</si>
  <si>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</si>
  <si>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</si>
  <si>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</si>
  <si>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</si>
  <si>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</si>
  <si>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</si>
  <si>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</si>
  <si>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</si>
  <si>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</si>
  <si>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</si>
  <si>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</si>
  <si>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</si>
  <si>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</si>
  <si>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</si>
  <si>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</si>
  <si>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</si>
  <si>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</si>
  <si>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</si>
  <si>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</si>
  <si>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</si>
  <si>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</si>
  <si>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</si>
  <si>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</si>
  <si>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</si>
  <si>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</si>
  <si>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</si>
  <si>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</si>
  <si>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</si>
  <si>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</si>
  <si>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</si>
  <si>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</si>
  <si>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</si>
  <si>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</si>
  <si>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</si>
  <si>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</si>
  <si>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</si>
  <si>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</si>
  <si>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</si>
  <si>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</si>
  <si>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</si>
  <si>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</si>
  <si>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</si>
  <si>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</si>
  <si>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</si>
  <si>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</si>
  <si>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</si>
  <si>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</si>
  <si>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</si>
  <si>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</si>
  <si>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</si>
  <si>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</si>
  <si>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</si>
  <si>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</si>
  <si>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</si>
  <si>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</si>
  <si>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</si>
  <si>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</si>
  <si>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</si>
  <si>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</si>
  <si>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</si>
  <si>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</si>
  <si>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</si>
  <si>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</si>
  <si>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</si>
  <si>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</si>
  <si>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</si>
  <si>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</si>
  <si>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</si>
  <si>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</si>
  <si>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</si>
  <si>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</si>
  <si>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</si>
  <si>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</si>
  <si>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</si>
  <si>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</si>
  <si>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</si>
  <si>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</si>
  <si>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</si>
  <si>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</si>
  <si>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</si>
  <si>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</si>
  <si>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</si>
  <si>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</si>
  <si>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</si>
  <si>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</si>
  <si>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</si>
  <si>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</si>
  <si>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</si>
  <si>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</si>
  <si>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</si>
  <si>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</si>
  <si>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</si>
  <si>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</si>
  <si>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</si>
  <si>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</si>
  <si>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</si>
  <si>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</si>
  <si>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</si>
  <si>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</si>
  <si>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</si>
  <si>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</si>
  <si>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</si>
  <si>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</si>
  <si>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</si>
  <si>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</si>
  <si>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</si>
  <si>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</si>
  <si>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</si>
  <si>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</si>
  <si>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</si>
  <si>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</si>
  <si>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</si>
  <si>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</si>
  <si>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</si>
  <si>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</si>
  <si>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</si>
  <si>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</si>
  <si>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</si>
  <si>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</si>
  <si>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</si>
  <si>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</si>
  <si>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</si>
  <si>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</si>
  <si>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</si>
  <si>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</si>
  <si>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</si>
  <si>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</si>
  <si>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</si>
  <si>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</si>
  <si>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</si>
  <si>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</si>
  <si>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</si>
  <si>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</si>
  <si>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</si>
  <si>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</si>
  <si>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</si>
  <si>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</si>
  <si>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</si>
  <si>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</si>
  <si>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</si>
  <si>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</si>
  <si>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</si>
  <si>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</si>
  <si>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</si>
  <si>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</si>
  <si>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</si>
  <si>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</si>
  <si>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</si>
  <si>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</si>
  <si>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</si>
  <si>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</si>
  <si>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</si>
  <si>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</si>
  <si>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</si>
  <si>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</si>
  <si>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</si>
  <si>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</si>
  <si>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</si>
  <si>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</si>
  <si>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</si>
  <si>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</si>
  <si>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</si>
  <si>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</si>
  <si>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</si>
  <si>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</si>
  <si>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</si>
  <si>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</si>
  <si>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</si>
  <si>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</si>
  <si>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</si>
  <si>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</si>
  <si>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</si>
  <si>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</si>
  <si>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</si>
  <si>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</si>
  <si>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</si>
  <si>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</si>
  <si>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</si>
  <si>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</si>
  <si>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</si>
  <si>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</si>
  <si>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</si>
  <si>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</si>
  <si>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</si>
  <si>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</si>
  <si>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</si>
  <si>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</si>
  <si>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</si>
  <si>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</si>
  <si>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</si>
  <si>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</si>
  <si>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</si>
  <si>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</si>
  <si>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</si>
  <si>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</si>
  <si>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</si>
  <si>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</si>
  <si>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</si>
  <si>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</si>
  <si>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</si>
  <si>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</si>
  <si>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</si>
  <si>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</si>
  <si>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</si>
  <si>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</si>
  <si>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</si>
  <si>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</si>
  <si>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</si>
  <si>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</si>
  <si>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</si>
  <si>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</si>
  <si>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</si>
  <si>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</si>
  <si>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</si>
  <si>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</si>
  <si>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</si>
  <si>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</si>
  <si>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</si>
  <si>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</si>
  <si>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</si>
  <si>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</si>
  <si>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</si>
  <si>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</si>
  <si>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</si>
  <si>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</si>
  <si>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</si>
  <si>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</si>
  <si>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</si>
  <si>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</si>
  <si>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</si>
  <si>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</si>
  <si>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</si>
  <si>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</si>
  <si>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</si>
  <si>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</si>
  <si>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</si>
  <si>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</si>
  <si>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</si>
  <si>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</si>
  <si>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</si>
  <si>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</si>
  <si>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</si>
  <si>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</si>
  <si>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</si>
  <si>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</si>
  <si>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</si>
  <si>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</si>
  <si>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</si>
  <si>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</si>
  <si>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</si>
  <si>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</si>
  <si>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</si>
  <si>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</si>
  <si>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</si>
  <si>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</si>
  <si>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</si>
  <si>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</si>
  <si>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</si>
  <si>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</si>
  <si>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</si>
  <si>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</si>
  <si>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</si>
  <si>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</si>
  <si>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</si>
  <si>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</si>
  <si>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</si>
  <si>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</si>
  <si>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</si>
  <si>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</si>
  <si>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</si>
  <si>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</si>
  <si>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</si>
  <si>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</si>
  <si>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</si>
  <si>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</si>
  <si>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</si>
  <si>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</si>
  <si>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</si>
  <si>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</si>
  <si>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</si>
  <si>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</si>
  <si>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</si>
  <si>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</si>
  <si>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</si>
  <si>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</si>
  <si>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</si>
  <si>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</si>
  <si>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</si>
  <si>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</si>
  <si>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</si>
  <si>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</si>
  <si>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</si>
  <si>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</si>
  <si>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</si>
  <si>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</si>
  <si>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</si>
  <si>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</si>
  <si>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</si>
  <si>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</si>
  <si>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</si>
  <si>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</si>
  <si>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</si>
  <si>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</si>
  <si>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</si>
  <si>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</si>
  <si>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</si>
  <si>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</si>
  <si>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</si>
  <si>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</si>
  <si>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</si>
  <si>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</si>
  <si>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</si>
  <si>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</si>
  <si>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</si>
  <si>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</si>
  <si>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</si>
  <si>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</si>
  <si>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</si>
  <si>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</si>
  <si>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</si>
  <si>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</si>
  <si>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</si>
  <si>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</si>
  <si>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</si>
  <si>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</si>
  <si>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</si>
  <si>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</si>
  <si>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</si>
  <si>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</si>
  <si>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</si>
  <si>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</si>
  <si>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</si>
  <si>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</si>
  <si>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</si>
  <si>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</si>
  <si>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</si>
  <si>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</si>
  <si>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</si>
  <si>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</si>
  <si>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</si>
  <si>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</si>
  <si>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</si>
  <si>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</si>
  <si>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</si>
  <si>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</si>
  <si>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</si>
  <si>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</si>
  <si>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</si>
  <si>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</si>
  <si>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</si>
  <si>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</si>
  <si>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</si>
  <si>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</si>
  <si>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</si>
  <si>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</si>
  <si>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</si>
  <si>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</si>
  <si>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</si>
  <si>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</si>
  <si>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</si>
  <si>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</si>
  <si>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</si>
  <si>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</si>
  <si>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</si>
  <si>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</si>
  <si>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</si>
  <si>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</si>
  <si>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</si>
  <si>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</si>
  <si>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</si>
  <si>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</si>
  <si>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</si>
  <si>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</si>
  <si>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</si>
  <si>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</si>
  <si>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</si>
  <si>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</si>
  <si>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</si>
  <si>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</si>
  <si>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</si>
  <si>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</si>
  <si>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</si>
  <si>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</si>
  <si>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</si>
  <si>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</si>
  <si>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</si>
  <si>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</si>
  <si>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</si>
  <si>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</si>
  <si>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</si>
  <si>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</si>
  <si>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</si>
  <si>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</si>
  <si>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</si>
  <si>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</si>
  <si>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</si>
  <si>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</si>
  <si>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</si>
  <si>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</si>
  <si>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</si>
  <si>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</si>
  <si>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</si>
  <si>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</si>
  <si>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</si>
  <si>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</si>
  <si>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</si>
  <si>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</si>
  <si>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</si>
  <si>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</si>
  <si>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</si>
  <si>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</si>
  <si>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</si>
  <si>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</si>
  <si>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</si>
  <si>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</si>
  <si>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</si>
  <si>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</si>
  <si>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</si>
  <si>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</si>
  <si>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</si>
  <si>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</si>
  <si>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</si>
  <si>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</si>
  <si>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</si>
  <si>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</si>
  <si>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</si>
  <si>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</si>
  <si>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</si>
  <si>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</si>
  <si>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</si>
  <si>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</si>
  <si>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</si>
  <si>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</si>
  <si>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</si>
  <si>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</si>
  <si>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</si>
  <si>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</si>
  <si>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</si>
  <si>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</si>
  <si>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</si>
  <si>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</si>
  <si>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</si>
  <si>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</si>
  <si>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</si>
  <si>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</si>
  <si>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</si>
  <si>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</si>
  <si>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</si>
  <si>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</si>
  <si>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</si>
  <si>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</si>
  <si>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</si>
  <si>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</si>
  <si>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</si>
  <si>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</si>
  <si>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</si>
  <si>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</si>
  <si>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</si>
  <si>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</si>
  <si>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</si>
  <si>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</si>
  <si>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</si>
  <si>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</si>
  <si>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</si>
  <si>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</si>
  <si>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</si>
  <si>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</si>
  <si>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</si>
  <si>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</si>
  <si>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</si>
  <si>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</si>
  <si>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</si>
  <si>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</si>
  <si>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</si>
  <si>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</si>
  <si>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</si>
  <si>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</si>
  <si>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</si>
  <si>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</si>
  <si>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</si>
  <si>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</si>
  <si>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</si>
  <si>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</si>
  <si>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</si>
  <si>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</si>
  <si>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</si>
  <si>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</si>
  <si>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</si>
  <si>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</si>
  <si>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</si>
  <si>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</si>
  <si>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</si>
  <si>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</si>
  <si>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</si>
  <si>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</si>
  <si>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</si>
  <si>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</si>
  <si>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</si>
  <si>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</si>
  <si>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</si>
  <si>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</si>
  <si>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</si>
  <si>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</si>
  <si>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</si>
  <si>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</si>
  <si>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</si>
  <si>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</si>
  <si>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</si>
  <si>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</si>
  <si>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</si>
  <si>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</si>
  <si>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</si>
  <si>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</si>
  <si>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</si>
  <si>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</si>
  <si>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</si>
  <si>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</si>
  <si>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</si>
  <si>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</si>
  <si>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</si>
  <si>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</si>
  <si>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</si>
  <si>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</si>
  <si>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</si>
  <si>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</si>
  <si>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</si>
  <si>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</si>
  <si>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</si>
  <si>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</si>
  <si>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</si>
  <si>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</si>
  <si>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</si>
  <si>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</si>
  <si>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</si>
  <si>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</si>
  <si>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</si>
  <si>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</si>
  <si>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</si>
  <si>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</si>
  <si>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</si>
  <si>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</si>
  <si>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</si>
  <si>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</si>
  <si>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</si>
  <si>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</si>
  <si>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</si>
  <si>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</si>
  <si>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</si>
  <si>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</si>
  <si>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</si>
  <si>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</si>
  <si>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</si>
  <si>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</si>
  <si>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</si>
  <si>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</si>
  <si>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</si>
  <si>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</si>
  <si>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</si>
  <si>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</si>
  <si>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</si>
  <si>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</si>
  <si>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</si>
  <si>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</si>
  <si>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</si>
  <si>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</si>
  <si>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</si>
  <si>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</si>
  <si>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</si>
  <si>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</si>
  <si>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</si>
  <si>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</si>
  <si>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</si>
  <si>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</si>
  <si>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</si>
  <si>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</si>
  <si>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</si>
  <si>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</si>
  <si>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</si>
  <si>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</si>
  <si>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</si>
  <si>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</si>
  <si>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</si>
  <si>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</si>
  <si>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</si>
  <si>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</si>
  <si>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</si>
  <si>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</si>
  <si>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</si>
  <si>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</si>
  <si>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</si>
  <si>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</si>
  <si>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</si>
  <si>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</si>
  <si>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</si>
  <si>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</si>
  <si>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</si>
  <si>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</si>
  <si>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</si>
  <si>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</si>
  <si>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</si>
  <si>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</si>
  <si>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</si>
  <si>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</si>
  <si>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</si>
  <si>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</si>
  <si>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</si>
  <si>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</si>
  <si>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</si>
  <si>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</si>
  <si>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</si>
  <si>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</si>
  <si>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</si>
  <si>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</si>
  <si>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</si>
  <si>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</si>
  <si>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</si>
  <si>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</si>
  <si>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</si>
  <si>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</si>
  <si>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</si>
  <si>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</si>
  <si>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</si>
  <si>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</si>
  <si>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</si>
  <si>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</si>
  <si>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</si>
  <si>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</si>
  <si>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</si>
  <si>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</si>
  <si>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</si>
  <si>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</si>
  <si>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</si>
  <si>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</si>
  <si>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</si>
  <si>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</si>
  <si>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</si>
  <si>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</si>
  <si>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</si>
  <si>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</si>
  <si>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</si>
  <si>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</si>
  <si>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</si>
  <si>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</si>
  <si>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</si>
  <si>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</si>
  <si>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</si>
  <si>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</si>
  <si>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</si>
  <si>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</si>
  <si>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</si>
  <si>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</si>
  <si>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</si>
  <si>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</si>
  <si>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</si>
  <si>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</si>
  <si>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</si>
  <si>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</si>
  <si>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</si>
  <si>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</si>
  <si>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</si>
  <si>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</si>
  <si>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</si>
  <si>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</si>
  <si>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</si>
  <si>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</si>
  <si>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</si>
  <si>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</si>
  <si>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</si>
  <si>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</si>
  <si>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</si>
  <si>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</si>
  <si>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</si>
  <si>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</si>
  <si>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</si>
  <si>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</si>
  <si>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</si>
  <si>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</si>
  <si>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</si>
  <si>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</si>
  <si>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</si>
  <si>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</si>
  <si>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</si>
  <si>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</si>
  <si>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</si>
  <si>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</si>
  <si>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</si>
  <si>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</si>
  <si>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</si>
  <si>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</si>
  <si>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</si>
  <si>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</si>
  <si>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</si>
  <si>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</si>
  <si>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</si>
  <si>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</si>
  <si>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</si>
  <si>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</si>
  <si>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</si>
  <si>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</si>
  <si>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</si>
  <si>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</si>
  <si>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</si>
  <si>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</si>
  <si>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</si>
  <si>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</si>
  <si>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</si>
  <si>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</si>
  <si>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</si>
  <si>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</si>
  <si>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</si>
  <si>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</si>
  <si>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</si>
  <si>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</si>
  <si>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</si>
  <si>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</si>
  <si>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</si>
  <si>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</si>
  <si>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</si>
  <si>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</si>
  <si>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</si>
  <si>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</si>
  <si>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</si>
  <si>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</si>
  <si>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</si>
  <si>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</si>
  <si>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</si>
  <si>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</si>
  <si>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</si>
  <si>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</si>
  <si>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</si>
  <si>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</si>
  <si>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</si>
  <si>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</si>
  <si>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</si>
  <si>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</si>
  <si>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</si>
  <si>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</si>
  <si>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</si>
  <si>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</si>
  <si>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</si>
  <si>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</si>
  <si>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</si>
  <si>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</si>
  <si>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</si>
  <si>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</si>
  <si>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</si>
  <si>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</si>
  <si>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</si>
  <si>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</si>
  <si>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</si>
  <si>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</si>
  <si>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</si>
  <si>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</si>
  <si>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</si>
  <si>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</si>
  <si>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</si>
  <si>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</si>
  <si>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</si>
  <si>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</si>
  <si>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</si>
  <si>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</si>
  <si>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</si>
  <si>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</si>
  <si>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</si>
  <si>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</si>
  <si>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</si>
  <si>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</si>
  <si>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</si>
  <si>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</si>
  <si>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</si>
  <si>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</si>
  <si>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</si>
  <si>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</si>
  <si>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</si>
  <si>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</si>
  <si>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</si>
  <si>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</si>
  <si>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</si>
  <si>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</si>
  <si>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</si>
  <si>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</si>
  <si>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</si>
  <si>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</si>
  <si>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</si>
  <si>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</si>
  <si>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</si>
  <si>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</si>
  <si>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</si>
  <si>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</si>
  <si>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</si>
  <si>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</si>
  <si>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</si>
  <si>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</si>
  <si>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</si>
  <si>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</si>
  <si>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</si>
  <si>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</si>
  <si>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</si>
  <si>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</si>
  <si>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</si>
  <si>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</si>
  <si>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</si>
  <si>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</si>
  <si>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</si>
  <si>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</si>
  <si>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</si>
  <si>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</si>
  <si>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</si>
  <si>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</si>
  <si>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</si>
  <si>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</si>
  <si>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</si>
  <si>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</si>
  <si>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</si>
  <si>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</si>
  <si>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</si>
  <si>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</si>
  <si>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</si>
  <si>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</si>
  <si>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</si>
  <si>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</si>
  <si>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</si>
  <si>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</si>
  <si>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</si>
  <si>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</si>
  <si>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</si>
  <si>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</si>
  <si>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</si>
  <si>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</si>
  <si>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</si>
  <si>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</si>
  <si>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</si>
  <si>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</si>
  <si>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</si>
  <si>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</si>
  <si>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</si>
  <si>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</si>
  <si>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</si>
  <si>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</si>
  <si>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</si>
  <si>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</si>
  <si>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</si>
  <si>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</si>
  <si>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</si>
  <si>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</si>
  <si>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</si>
  <si>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</si>
  <si>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</si>
  <si>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</si>
  <si>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</si>
  <si>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</si>
  <si>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</si>
  <si>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</si>
  <si>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</si>
  <si>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</si>
  <si>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</si>
  <si>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</si>
  <si>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</si>
  <si>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</si>
  <si>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</si>
  <si>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</si>
  <si>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</si>
  <si>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</si>
  <si>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</si>
  <si>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</si>
  <si>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</si>
  <si>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</si>
  <si>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</si>
  <si>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</si>
  <si>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</si>
  <si>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</si>
  <si>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</si>
  <si>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</si>
  <si>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</si>
  <si>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</si>
  <si>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</si>
  <si>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</si>
  <si>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</si>
  <si>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</si>
  <si>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</si>
  <si>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</si>
  <si>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</si>
  <si>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</si>
  <si>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</si>
  <si>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</si>
  <si>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</si>
  <si>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</si>
  <si>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</si>
  <si>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</si>
  <si>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</si>
  <si>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</si>
  <si>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</si>
  <si>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</si>
  <si>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</si>
  <si>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</si>
  <si>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</si>
  <si>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</si>
  <si>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</si>
  <si>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</si>
  <si>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</si>
  <si>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</si>
  <si>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</si>
  <si>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</si>
  <si>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</si>
  <si>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</si>
  <si>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</si>
  <si>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</si>
  <si>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</si>
  <si>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</si>
  <si>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</si>
  <si>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</si>
  <si>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</si>
  <si>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</si>
  <si>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</si>
  <si>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</si>
  <si>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</si>
  <si>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</si>
  <si>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</si>
  <si>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</si>
  <si>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</si>
  <si>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</si>
  <si>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</si>
  <si>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</si>
  <si>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</si>
  <si>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</si>
  <si>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</si>
  <si>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</si>
  <si>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</si>
  <si>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</si>
  <si>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</si>
  <si>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</si>
  <si>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</si>
  <si>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</si>
  <si>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</si>
  <si>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</si>
  <si>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</si>
  <si>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</si>
  <si>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</si>
  <si>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</si>
  <si>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</si>
  <si>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</si>
  <si>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</si>
  <si>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</si>
  <si>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</si>
  <si>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</si>
  <si>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</si>
  <si>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</si>
  <si>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</si>
  <si>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</si>
  <si>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</si>
  <si>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</si>
  <si>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</si>
  <si>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</si>
  <si>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</si>
  <si>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</si>
  <si>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</si>
  <si>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</si>
  <si>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</si>
  <si>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</si>
  <si>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</si>
  <si>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</si>
  <si>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</si>
  <si>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</si>
  <si>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</si>
  <si>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</si>
  <si>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</si>
  <si>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</si>
  <si>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</si>
  <si>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</si>
  <si>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</si>
  <si>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</si>
  <si>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</si>
  <si>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</si>
  <si>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</si>
  <si>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</si>
  <si>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</si>
  <si>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</si>
  <si>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</si>
  <si>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</si>
  <si>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</si>
  <si>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</si>
  <si>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</si>
  <si>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</si>
  <si>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</si>
  <si>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</si>
  <si>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</si>
  <si>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</si>
  <si>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</si>
  <si>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</si>
  <si>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</si>
  <si>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</si>
  <si>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</si>
  <si>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</si>
  <si>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</si>
  <si>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</si>
  <si>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</si>
  <si>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</si>
  <si>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</si>
  <si>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</si>
  <si>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</si>
  <si>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</si>
  <si>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</si>
  <si>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</si>
  <si>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</si>
  <si>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</si>
  <si>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</si>
  <si>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</si>
  <si>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</si>
  <si>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</si>
  <si>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</si>
  <si>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</si>
  <si>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</si>
  <si>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</si>
  <si>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</si>
  <si>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</si>
  <si>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</si>
  <si>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</si>
  <si>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</si>
  <si>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</si>
  <si>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</si>
  <si>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</si>
  <si>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</si>
  <si>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</si>
  <si>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</si>
  <si>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</si>
  <si>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</si>
  <si>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</si>
  <si>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</si>
  <si>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</si>
  <si>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</si>
  <si>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</si>
  <si>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</si>
  <si>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</si>
  <si>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</si>
  <si>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</si>
  <si>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</si>
  <si>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</si>
  <si>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</si>
  <si>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</si>
  <si>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</si>
  <si>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</si>
  <si>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</si>
  <si>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</si>
  <si>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</si>
  <si>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</si>
  <si>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</si>
  <si>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</si>
  <si>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</si>
  <si>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</si>
  <si>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</si>
  <si>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</si>
  <si>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</si>
  <si>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</si>
  <si>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</si>
  <si>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</si>
  <si>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</si>
  <si>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</si>
  <si>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</si>
  <si>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</si>
  <si>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</si>
  <si>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</si>
  <si>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</si>
  <si>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</si>
  <si>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</si>
  <si>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</si>
  <si>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</si>
  <si>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</si>
  <si>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</si>
  <si>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</si>
  <si>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</si>
  <si>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</si>
  <si>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</si>
  <si>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</si>
  <si>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</si>
  <si>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</si>
  <si>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</si>
  <si>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</si>
  <si>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</si>
  <si>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</si>
  <si>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</si>
  <si>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</si>
  <si>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</si>
  <si>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</si>
  <si>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</si>
  <si>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</si>
  <si>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</si>
  <si>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</si>
  <si>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</si>
  <si>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</si>
  <si>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</si>
  <si>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</si>
  <si>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</si>
  <si>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</si>
  <si>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</si>
  <si>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</si>
  <si>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</si>
  <si>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</si>
  <si>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</si>
  <si>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</si>
  <si>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</si>
  <si>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</si>
  <si>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</si>
  <si>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</si>
  <si>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</si>
  <si>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</si>
  <si>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</si>
  <si>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</si>
  <si>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</si>
  <si>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</si>
  <si>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</si>
  <si>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</si>
  <si>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</si>
  <si>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</si>
  <si>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</si>
  <si>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</si>
  <si>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</si>
  <si>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</si>
  <si>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</si>
  <si>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</si>
  <si>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</si>
  <si>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</si>
  <si>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</si>
  <si>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</si>
  <si>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</si>
  <si>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</si>
  <si>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</si>
  <si>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</si>
  <si>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</si>
  <si>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</si>
  <si>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</si>
  <si>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</si>
  <si>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</si>
  <si>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</si>
  <si>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</si>
  <si>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</si>
  <si>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</si>
  <si>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</si>
  <si>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</si>
  <si>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</si>
  <si>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</si>
  <si>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</si>
  <si>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</si>
  <si>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</si>
  <si>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</si>
  <si>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</si>
  <si>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</si>
  <si>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</si>
  <si>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</si>
  <si>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</si>
  <si>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</si>
  <si>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</si>
  <si>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</si>
  <si>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</si>
  <si>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</si>
  <si>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</si>
  <si>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</si>
  <si>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</si>
  <si>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</si>
  <si>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</si>
  <si>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</si>
  <si>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</si>
  <si>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</si>
  <si>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</si>
  <si>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</si>
  <si>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</si>
  <si>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</si>
  <si>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</si>
  <si>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</si>
  <si>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</si>
  <si>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</si>
  <si>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</si>
  <si>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</si>
  <si>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</si>
  <si>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</si>
  <si>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</si>
  <si>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</si>
  <si>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</si>
  <si>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</si>
  <si>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</si>
  <si>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</si>
  <si>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</si>
  <si>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</si>
  <si>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</si>
  <si>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</si>
  <si>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</si>
  <si>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</si>
  <si>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</si>
  <si>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</si>
  <si>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</si>
  <si>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</si>
  <si>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</si>
  <si>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</si>
  <si>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</si>
  <si>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</si>
  <si>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</si>
  <si>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</si>
  <si>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</si>
  <si>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</si>
  <si>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</si>
  <si>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</si>
  <si>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</si>
  <si>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</si>
  <si>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</si>
  <si>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</si>
  <si>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</si>
  <si>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</si>
  <si>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</si>
  <si>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</si>
  <si>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</si>
  <si>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</si>
  <si>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</si>
  <si>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</si>
  <si>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</si>
  <si>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</si>
  <si>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</si>
  <si>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</si>
  <si>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</si>
  <si>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</si>
  <si>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</si>
  <si>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</si>
  <si>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</si>
  <si>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</si>
  <si>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</si>
  <si>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</si>
  <si>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</si>
  <si>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</si>
  <si>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</si>
  <si>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</si>
  <si>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</si>
  <si>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</si>
  <si>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</si>
  <si>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</si>
  <si>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</si>
  <si>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</si>
  <si>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</si>
  <si>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</si>
  <si>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</si>
  <si>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</si>
  <si>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</si>
  <si>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</si>
  <si>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</si>
  <si>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</si>
  <si>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</si>
  <si>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</si>
  <si>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</si>
  <si>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</si>
  <si>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</si>
  <si>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</si>
  <si>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</si>
  <si>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</si>
  <si>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</si>
  <si>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</si>
  <si>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</si>
  <si>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</si>
  <si>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</si>
  <si>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</si>
  <si>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</si>
  <si>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</si>
  <si>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</si>
  <si>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</si>
  <si>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</si>
  <si>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</si>
  <si>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</si>
  <si>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</si>
  <si>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</si>
  <si>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</si>
  <si>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</si>
  <si>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</si>
  <si>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</si>
  <si>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</si>
  <si>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</si>
  <si>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</si>
  <si>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</si>
  <si>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</si>
  <si>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</si>
  <si>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</si>
  <si>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</si>
  <si>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</si>
  <si>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</si>
  <si>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</si>
  <si>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</si>
  <si>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</si>
  <si>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</si>
  <si>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</si>
  <si>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</si>
  <si>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</si>
  <si>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</si>
  <si>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</si>
  <si>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</si>
  <si>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</si>
  <si>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</si>
  <si>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</si>
  <si>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</si>
  <si>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</si>
  <si>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</si>
  <si>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</si>
  <si>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</si>
  <si>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</si>
  <si>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</si>
  <si>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</si>
  <si>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</si>
  <si>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</si>
  <si>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</si>
  <si>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</si>
  <si>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</si>
  <si>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</si>
  <si>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</si>
  <si>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</si>
  <si>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</si>
  <si>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</si>
  <si>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</si>
  <si>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</si>
  <si>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</si>
  <si>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</si>
  <si>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</si>
  <si>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</si>
  <si>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</si>
  <si>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</si>
  <si>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</si>
  <si>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</si>
  <si>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</si>
  <si>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</si>
  <si>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</si>
  <si>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</si>
  <si>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</si>
  <si>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</si>
  <si>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</si>
  <si>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</si>
  <si>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</si>
  <si>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</si>
  <si>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</si>
  <si>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</si>
  <si>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</si>
  <si>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</si>
  <si>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</si>
  <si>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</si>
  <si>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</si>
  <si>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</si>
  <si>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</si>
  <si>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</si>
  <si>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</si>
  <si>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</si>
  <si>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</si>
  <si>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</si>
  <si>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</si>
  <si>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</si>
  <si>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</si>
  <si>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</si>
  <si>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</si>
  <si>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</si>
  <si>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</si>
  <si>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</si>
  <si>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</si>
  <si>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</si>
  <si>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</si>
  <si>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</si>
  <si>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</si>
  <si>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</si>
  <si>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</si>
  <si>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</si>
  <si>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</si>
  <si>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</si>
  <si>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</si>
  <si>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</si>
  <si>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</si>
  <si>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</si>
  <si>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</si>
  <si>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</si>
  <si>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</si>
  <si>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</si>
  <si>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</si>
  <si>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</si>
  <si>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</si>
  <si>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</si>
  <si>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</si>
  <si>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</si>
  <si>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</si>
  <si>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</si>
  <si>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</si>
  <si>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</si>
  <si>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</si>
  <si>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</si>
  <si>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</si>
  <si>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</si>
  <si>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</si>
  <si>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</si>
  <si>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</si>
  <si>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</si>
  <si>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</si>
  <si>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</si>
  <si>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</si>
  <si>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</si>
  <si>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</si>
  <si>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</si>
  <si>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</si>
  <si>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</si>
  <si>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</si>
  <si>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</si>
  <si>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</si>
  <si>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</si>
  <si>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</si>
  <si>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</si>
  <si>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</si>
  <si>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</si>
  <si>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</si>
  <si>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</si>
  <si>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</si>
  <si>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</si>
  <si>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</si>
  <si>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</si>
  <si>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</si>
  <si>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</si>
  <si>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</si>
  <si>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</si>
  <si>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</si>
  <si>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</si>
  <si>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</si>
  <si>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</si>
  <si>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</si>
  <si>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</si>
  <si>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</si>
  <si>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</si>
  <si>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</si>
  <si>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</si>
  <si>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</si>
  <si>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</si>
  <si>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</si>
  <si>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</si>
  <si>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</si>
  <si>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</si>
  <si>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</si>
  <si>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</si>
  <si>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</si>
  <si>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</si>
  <si>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</si>
  <si>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</si>
  <si>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</si>
  <si>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</si>
  <si>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</si>
  <si>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</si>
  <si>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</si>
  <si>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</si>
  <si>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</si>
  <si>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</si>
  <si>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</si>
  <si>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</si>
  <si>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</si>
  <si>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</si>
  <si>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</si>
  <si>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</si>
  <si>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</si>
  <si>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</si>
  <si>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</si>
  <si>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</si>
  <si>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</si>
  <si>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</si>
  <si>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</si>
  <si>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</si>
  <si>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</si>
  <si>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</si>
  <si>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</si>
  <si>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</si>
  <si>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</si>
  <si>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</si>
  <si>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</si>
  <si>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</si>
  <si>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</si>
  <si>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</si>
  <si>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</si>
  <si>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</si>
  <si>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</si>
  <si>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</si>
  <si>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</si>
  <si>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</si>
  <si>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</si>
  <si>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</si>
  <si>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</si>
  <si>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</si>
  <si>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</si>
  <si>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</si>
  <si>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</si>
  <si>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</si>
  <si>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</si>
  <si>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</si>
  <si>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</si>
  <si>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</si>
  <si>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</si>
  <si>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</si>
  <si>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</si>
  <si>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</si>
  <si>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</si>
  <si>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</si>
  <si>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</si>
  <si>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</si>
  <si>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</si>
  <si>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</si>
  <si>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</si>
  <si>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</si>
  <si>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</si>
  <si>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</si>
  <si>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</si>
  <si>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</si>
  <si>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</si>
  <si>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</si>
  <si>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</si>
  <si>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</si>
  <si>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</si>
  <si>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</si>
  <si>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</si>
  <si>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</si>
  <si>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</si>
  <si>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</si>
  <si>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</si>
  <si>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</si>
  <si>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</si>
  <si>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</si>
  <si>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</si>
  <si>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</si>
  <si>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</si>
  <si>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</si>
  <si>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</si>
  <si>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</si>
  <si>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</si>
  <si>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</si>
  <si>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</si>
  <si>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</si>
  <si>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</si>
  <si>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</si>
  <si>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</si>
  <si>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</si>
  <si>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</si>
  <si>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</si>
  <si>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</si>
  <si>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</si>
  <si>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</si>
  <si>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</si>
  <si>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</si>
  <si>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</si>
  <si>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</si>
  <si>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</si>
  <si>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</si>
  <si>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</si>
  <si>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</si>
  <si>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</si>
  <si>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</si>
  <si>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</si>
  <si>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</si>
  <si>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</si>
  <si>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</si>
  <si>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</si>
  <si>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</si>
  <si>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</si>
  <si>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</si>
  <si>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</si>
  <si>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</si>
  <si>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</si>
  <si>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</si>
  <si>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</si>
  <si>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</si>
  <si>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</si>
  <si>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</si>
  <si>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</si>
  <si>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</si>
  <si>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</si>
  <si>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</si>
  <si>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</si>
  <si>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</si>
  <si>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</si>
  <si>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</si>
  <si>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</si>
  <si>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</si>
  <si>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</si>
  <si>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</si>
  <si>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</si>
  <si>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</si>
  <si>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</si>
  <si>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</si>
  <si>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</si>
  <si>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</si>
  <si>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</si>
  <si>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</si>
  <si>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</si>
  <si>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</si>
  <si>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</si>
  <si>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</si>
  <si>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</si>
  <si>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</si>
  <si>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</si>
  <si>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</si>
  <si>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</si>
  <si>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</si>
  <si>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</si>
  <si>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</si>
  <si>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</si>
  <si>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</si>
  <si>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</si>
  <si>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</si>
  <si>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</si>
  <si>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</si>
  <si>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</si>
  <si>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</si>
  <si>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</si>
  <si>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</si>
  <si>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</si>
  <si>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</si>
  <si>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</si>
  <si>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</si>
  <si>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</si>
  <si>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</si>
  <si>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</si>
  <si>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</si>
  <si>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</si>
  <si>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</si>
  <si>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</si>
  <si>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</si>
  <si>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</si>
  <si>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</si>
  <si>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</si>
  <si>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</si>
  <si>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</si>
  <si>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</si>
  <si>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</si>
  <si>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</si>
  <si>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</si>
  <si>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</si>
  <si>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</si>
  <si>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</si>
  <si>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</si>
  <si>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</si>
  <si>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</si>
  <si>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</si>
  <si>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</si>
  <si>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</si>
  <si>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</si>
  <si>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</si>
  <si>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</si>
  <si>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</si>
  <si>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</si>
  <si>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</si>
  <si>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</si>
  <si>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</si>
  <si>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</si>
  <si>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</si>
  <si>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</si>
  <si>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</si>
  <si>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</si>
  <si>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</si>
  <si>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</si>
  <si>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</si>
  <si>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</si>
  <si>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</si>
  <si>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</si>
  <si>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</si>
  <si>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</si>
  <si>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</si>
  <si>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</si>
  <si>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</si>
  <si>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</si>
  <si>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</si>
  <si>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</si>
  <si>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</si>
  <si>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</si>
  <si>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</si>
  <si>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</si>
  <si>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</si>
  <si>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</si>
  <si>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</si>
  <si>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</si>
  <si>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</si>
  <si>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</si>
  <si>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</si>
  <si>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</si>
  <si>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</si>
  <si>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</si>
  <si>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</si>
  <si>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</si>
  <si>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</si>
  <si>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</si>
  <si>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</si>
  <si>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</si>
  <si>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</si>
  <si>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</si>
  <si>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</si>
  <si>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</si>
  <si>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</si>
  <si>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</si>
  <si>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</si>
  <si>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</si>
  <si>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</si>
  <si>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</si>
  <si>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</si>
  <si>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</si>
  <si>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</si>
  <si>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</si>
  <si>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</si>
  <si>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</si>
  <si>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</si>
  <si>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</si>
  <si>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</si>
  <si>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</si>
  <si>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</si>
  <si>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</si>
  <si>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</si>
  <si>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</si>
  <si>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</si>
  <si>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</si>
  <si>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</si>
  <si>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</si>
  <si>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</si>
  <si>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</si>
  <si>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</si>
  <si>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</si>
  <si>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</si>
  <si>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</si>
  <si>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</si>
  <si>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</si>
  <si>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</si>
  <si>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</si>
  <si>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</si>
  <si>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</si>
  <si>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</si>
  <si>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</si>
  <si>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</si>
  <si>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</si>
  <si>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</si>
  <si>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</si>
  <si>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</si>
  <si>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</si>
  <si>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</si>
  <si>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</si>
  <si>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</si>
  <si>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</si>
  <si>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</si>
  <si>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</si>
  <si>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</si>
  <si>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</si>
  <si>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</si>
  <si>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</si>
  <si>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</si>
  <si>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</si>
  <si>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</si>
  <si>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</si>
  <si>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</si>
  <si>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</si>
  <si>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</si>
  <si>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</si>
  <si>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</si>
  <si>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</si>
  <si>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</si>
  <si>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</si>
  <si>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</si>
  <si>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</si>
  <si>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</si>
  <si>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</si>
  <si>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</si>
  <si>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</si>
  <si>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</si>
  <si>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</si>
  <si>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</si>
  <si>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</si>
  <si>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</si>
  <si>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</si>
  <si>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</si>
  <si>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</si>
  <si>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</si>
  <si>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</si>
  <si>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</si>
  <si>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</si>
  <si>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</si>
  <si>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</si>
  <si>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</si>
  <si>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</si>
  <si>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</si>
  <si>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</si>
  <si>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</si>
  <si>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</si>
  <si>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</si>
  <si>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</si>
  <si>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</si>
  <si>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</si>
  <si>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</si>
  <si>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</si>
  <si>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</si>
  <si>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</si>
  <si>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</si>
  <si>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</si>
  <si>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</si>
  <si>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</si>
  <si>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</si>
  <si>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</si>
  <si>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</si>
  <si>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</si>
  <si>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</si>
  <si>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</si>
  <si>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</si>
  <si>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</si>
  <si>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</si>
  <si>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</si>
  <si>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</si>
  <si>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</si>
  <si>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</si>
  <si>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</si>
  <si>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</si>
  <si>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</si>
  <si>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</si>
  <si>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</si>
  <si>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</si>
  <si>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</si>
  <si>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</si>
  <si>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</si>
  <si>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</si>
  <si>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</si>
  <si>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</si>
  <si>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</si>
  <si>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</si>
  <si>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</si>
  <si>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</si>
  <si>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</si>
  <si>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</si>
  <si>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</si>
  <si>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</si>
  <si>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</si>
  <si>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</si>
  <si>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</si>
  <si>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</si>
  <si>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</si>
  <si>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</si>
  <si>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</si>
  <si>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</si>
  <si>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</si>
  <si>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</si>
  <si>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</si>
  <si>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</si>
  <si>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</si>
  <si>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</si>
  <si>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</si>
  <si>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</si>
  <si>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</si>
  <si>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</si>
  <si>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</si>
  <si>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</si>
  <si>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</si>
  <si>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</si>
  <si>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</si>
  <si>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</si>
  <si>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</si>
  <si>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</si>
  <si>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</si>
  <si>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</si>
  <si>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</si>
  <si>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</si>
  <si>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</si>
  <si>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</si>
  <si>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</si>
  <si>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</si>
  <si>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</si>
  <si>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</si>
  <si>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</si>
  <si>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</si>
  <si>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</si>
  <si>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</si>
  <si>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</si>
  <si>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</si>
  <si>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</si>
  <si>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</si>
  <si>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</si>
  <si>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</si>
  <si>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</si>
  <si>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</si>
  <si>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</si>
  <si>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</si>
  <si>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</si>
  <si>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</si>
  <si>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</si>
  <si>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</si>
  <si>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</si>
  <si>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</si>
  <si>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</si>
  <si>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</si>
  <si>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</si>
  <si>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</si>
  <si>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</si>
  <si>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</si>
  <si>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</si>
  <si>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</si>
  <si>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</si>
  <si>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</si>
  <si>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</si>
  <si>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</si>
  <si>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</si>
  <si>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</si>
  <si>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</si>
  <si>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</si>
  <si>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</si>
  <si>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</si>
  <si>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</si>
  <si>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</si>
  <si>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</si>
  <si>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</si>
  <si>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</si>
  <si>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</si>
  <si>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</si>
  <si>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</si>
  <si>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</si>
  <si>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</si>
  <si>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</si>
  <si>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</si>
  <si>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</si>
  <si>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</si>
  <si>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</si>
  <si>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</si>
  <si>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</si>
  <si>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</si>
  <si>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</si>
  <si>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</si>
  <si>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</si>
  <si>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</si>
  <si>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</si>
  <si>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</si>
  <si>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</si>
  <si>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</si>
  <si>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</si>
  <si>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</si>
  <si>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</si>
  <si>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</si>
  <si>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</si>
  <si>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</si>
  <si>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</si>
  <si>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</si>
  <si>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</si>
  <si>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</si>
  <si>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</si>
  <si>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</si>
  <si>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</si>
  <si>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</si>
  <si>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</si>
  <si>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</si>
  <si>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</si>
  <si>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</si>
  <si>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</si>
  <si>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</si>
  <si>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</si>
  <si>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</si>
  <si>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</si>
  <si>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</si>
  <si>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</si>
  <si>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</si>
  <si>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</si>
  <si>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</si>
  <si>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</si>
  <si>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</si>
  <si>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</si>
  <si>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</si>
  <si>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</si>
  <si>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</si>
  <si>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</si>
  <si>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</si>
  <si>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</si>
  <si>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</si>
  <si>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</si>
  <si>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</si>
  <si>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</si>
  <si>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</si>
  <si>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</si>
  <si>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</si>
  <si>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</si>
  <si>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</si>
  <si>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</si>
  <si>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</si>
  <si>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</si>
  <si>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</si>
  <si>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</si>
  <si>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</si>
  <si>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</si>
  <si>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</si>
  <si>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</si>
  <si>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</si>
  <si>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</si>
  <si>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</si>
  <si>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</si>
  <si>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</si>
  <si>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</si>
  <si>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</si>
  <si>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</si>
  <si>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</si>
  <si>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</si>
  <si>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</si>
  <si>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</si>
  <si>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</si>
  <si>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</si>
  <si>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</si>
  <si>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</si>
  <si>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</si>
  <si>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</si>
  <si>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</si>
  <si>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</si>
  <si>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</si>
  <si>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</si>
  <si>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</si>
  <si>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</si>
  <si>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</si>
  <si>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</si>
  <si>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</si>
  <si>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</si>
  <si>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</si>
  <si>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</si>
  <si>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</si>
  <si>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</si>
  <si>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</si>
  <si>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</si>
  <si>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</si>
  <si>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</si>
  <si>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</si>
  <si>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</si>
  <si>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</si>
  <si>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</si>
  <si>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</si>
  <si>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</si>
  <si>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</si>
  <si>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</si>
  <si>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</si>
  <si>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</si>
  <si>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</si>
  <si>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</si>
  <si>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</si>
  <si>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</si>
  <si>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</si>
  <si>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</si>
  <si>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</si>
  <si>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</si>
  <si>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</si>
  <si>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</si>
  <si>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</si>
  <si>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</si>
  <si>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</si>
  <si>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</si>
  <si>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</si>
  <si>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</si>
  <si>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</si>
  <si>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</si>
  <si>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</si>
  <si>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</si>
  <si>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</si>
  <si>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</si>
  <si>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</si>
  <si>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</si>
  <si>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</si>
  <si>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</si>
  <si>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</si>
  <si>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</si>
  <si>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</si>
  <si>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</si>
  <si>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</si>
  <si>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</si>
  <si>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</si>
  <si>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</si>
  <si>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</si>
  <si>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</si>
  <si>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</si>
  <si>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</si>
  <si>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</si>
  <si>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</si>
  <si>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</si>
  <si>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</si>
  <si>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</si>
  <si>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</si>
  <si>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</si>
  <si>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</si>
  <si>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</si>
  <si>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</si>
  <si>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</si>
  <si>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</si>
  <si>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</si>
  <si>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</si>
  <si>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</si>
  <si>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</si>
  <si>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</si>
  <si>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</si>
  <si>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</si>
  <si>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</si>
  <si>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</si>
  <si>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</si>
  <si>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</si>
  <si>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</si>
  <si>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</si>
  <si>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</si>
  <si>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</si>
  <si>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</si>
  <si>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</si>
  <si>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</si>
  <si>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</si>
  <si>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</si>
  <si>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</si>
  <si>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</si>
  <si>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</si>
  <si>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</si>
  <si>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</si>
  <si>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</si>
  <si>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</si>
  <si>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</si>
  <si>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</si>
  <si>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</si>
  <si>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</si>
  <si>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</si>
  <si>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</si>
  <si>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</si>
  <si>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</si>
  <si>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</si>
  <si>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</si>
  <si>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</si>
  <si>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</si>
  <si>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</si>
  <si>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</si>
  <si>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</si>
  <si>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</si>
  <si>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</si>
  <si>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</si>
  <si>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</si>
  <si>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</si>
  <si>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</si>
  <si>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</si>
  <si>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</si>
  <si>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</si>
  <si>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</si>
  <si>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</si>
  <si>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</si>
  <si>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</si>
  <si>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</si>
  <si>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</si>
  <si>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</si>
  <si>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</si>
  <si>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</si>
  <si>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</si>
  <si>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</si>
  <si>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</si>
  <si>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</si>
  <si>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</si>
  <si>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</si>
  <si>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</si>
  <si>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</si>
  <si>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</si>
  <si>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</si>
  <si>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</si>
  <si>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</si>
  <si>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</si>
  <si>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</si>
  <si>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</si>
  <si>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</si>
  <si>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</si>
  <si>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</si>
  <si>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</si>
  <si>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</si>
  <si>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</si>
  <si>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</si>
  <si>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</si>
  <si>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</si>
  <si>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</si>
  <si>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</si>
  <si>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</si>
  <si>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</si>
  <si>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</si>
  <si>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</si>
  <si>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</si>
  <si>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</si>
  <si>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</si>
  <si>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</si>
  <si>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</si>
  <si>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</si>
  <si>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</si>
  <si>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</si>
  <si>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</si>
  <si>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</si>
  <si>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</si>
  <si>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</si>
  <si>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</si>
  <si>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</si>
  <si>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</si>
  <si>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</si>
  <si>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</si>
  <si>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</si>
  <si>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</si>
  <si>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</si>
  <si>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</si>
  <si>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</si>
  <si>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</si>
  <si>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</si>
  <si>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</si>
  <si>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</si>
  <si>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</si>
  <si>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</si>
  <si>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</si>
  <si>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</si>
  <si>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</si>
  <si>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</si>
  <si>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</si>
  <si>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</si>
  <si>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</si>
  <si>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</si>
  <si>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</si>
  <si>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</si>
  <si>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</si>
  <si>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</si>
  <si>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</si>
  <si>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</si>
  <si>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</si>
  <si>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</si>
  <si>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</si>
  <si>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</si>
  <si>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</si>
  <si>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</si>
  <si>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</si>
  <si>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</si>
  <si>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</si>
  <si>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</si>
  <si>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</si>
  <si>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</si>
  <si>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</si>
  <si>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</si>
  <si>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</si>
  <si>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</si>
  <si>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</si>
  <si>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</si>
  <si>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</si>
  <si>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</si>
  <si>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</si>
  <si>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</si>
  <si>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</si>
  <si>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</si>
  <si>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</si>
  <si>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</si>
  <si>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</si>
  <si>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</si>
  <si>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</si>
  <si>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</si>
  <si>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</si>
  <si>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</si>
  <si>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</si>
  <si>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</si>
  <si>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</si>
  <si>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</si>
  <si>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</si>
  <si>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</si>
  <si>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</si>
  <si>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</si>
  <si>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</si>
  <si>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</si>
  <si>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</si>
  <si>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</si>
  <si>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</si>
  <si>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</si>
  <si>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</si>
  <si>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</si>
  <si>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</si>
  <si>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</si>
  <si>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</si>
  <si>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</si>
  <si>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</si>
  <si>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</si>
  <si>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</si>
  <si>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</si>
  <si>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</si>
  <si>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</si>
  <si>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</si>
  <si>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</si>
  <si>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</si>
  <si>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</si>
  <si>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</si>
  <si>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</si>
  <si>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</si>
  <si>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</si>
  <si>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</si>
  <si>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</si>
  <si>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</si>
  <si>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</si>
  <si>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</si>
  <si>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</si>
  <si>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</si>
  <si>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</si>
  <si>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</si>
  <si>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</si>
  <si>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</si>
  <si>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</si>
  <si>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</si>
  <si>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</si>
  <si>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</si>
  <si>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</si>
  <si>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</si>
  <si>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</si>
  <si>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</si>
  <si>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</si>
  <si>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</si>
  <si>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</si>
  <si>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</si>
  <si>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</si>
  <si>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</si>
  <si>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</si>
  <si>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</si>
  <si>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</si>
  <si>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</si>
  <si>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</si>
  <si>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</si>
  <si>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</si>
  <si>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</si>
  <si>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</si>
  <si>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</si>
  <si>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</si>
  <si>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</si>
  <si>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</si>
  <si>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</si>
  <si>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</si>
  <si>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</si>
  <si>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</si>
  <si>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</si>
  <si>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</si>
  <si>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</si>
  <si>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</si>
  <si>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</si>
  <si>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</si>
  <si>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</si>
  <si>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</si>
  <si>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</si>
  <si>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</si>
  <si>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</si>
  <si>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</si>
  <si>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</si>
  <si>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</si>
  <si>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</si>
  <si>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</si>
  <si>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</si>
  <si>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</si>
  <si>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</si>
  <si>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</si>
  <si>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</si>
  <si>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</si>
  <si>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</si>
  <si>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</si>
  <si>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</si>
  <si>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</si>
  <si>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</si>
  <si>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</si>
  <si>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</si>
  <si>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</si>
  <si>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</si>
  <si>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</si>
  <si>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</si>
  <si>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</si>
  <si>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</si>
  <si>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</si>
  <si>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</si>
  <si>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</si>
  <si>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</si>
  <si>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</si>
  <si>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</si>
  <si>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</si>
  <si>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</si>
  <si>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</si>
  <si>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</si>
  <si>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</si>
  <si>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</si>
  <si>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</si>
  <si>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</si>
  <si>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</si>
  <si>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</si>
  <si>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</si>
  <si>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</si>
  <si>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</si>
  <si>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</si>
  <si>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</si>
  <si>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</si>
  <si>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</si>
  <si>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</si>
  <si>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</si>
  <si>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</si>
  <si>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</si>
  <si>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</si>
  <si>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</si>
  <si>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</si>
  <si>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</si>
  <si>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</si>
  <si>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</si>
  <si>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</si>
  <si>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</si>
  <si>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</si>
  <si>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</si>
  <si>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</si>
  <si>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</si>
  <si>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</si>
  <si>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</si>
  <si>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</si>
  <si>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</si>
  <si>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</si>
  <si>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</si>
  <si>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</si>
  <si>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</si>
  <si>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</si>
  <si>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</si>
  <si>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</si>
  <si>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</si>
  <si>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</si>
  <si>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</si>
  <si>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</si>
  <si>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</si>
  <si>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</si>
  <si>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</si>
  <si>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</si>
  <si>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</si>
  <si>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</si>
  <si>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</si>
  <si>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</si>
  <si>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</si>
  <si>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</si>
  <si>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</si>
  <si>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</si>
  <si>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</si>
  <si>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</si>
  <si>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</si>
  <si>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</si>
  <si>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</si>
  <si>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</si>
  <si>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</si>
  <si>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</si>
  <si>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</si>
  <si>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</si>
  <si>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</si>
  <si>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</si>
  <si>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</si>
  <si>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</si>
  <si>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</si>
  <si>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</si>
  <si>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</si>
  <si>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</si>
  <si>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</si>
  <si>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</si>
  <si>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</si>
  <si>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</si>
  <si>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</si>
  <si>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</si>
  <si>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</si>
  <si>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</si>
  <si>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</si>
  <si>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</si>
  <si>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</si>
  <si>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</si>
  <si>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</si>
  <si>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</si>
  <si>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</si>
  <si>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</si>
  <si>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</si>
  <si>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</si>
  <si>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</si>
  <si>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</si>
  <si>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</si>
  <si>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</si>
  <si>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</si>
  <si>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</si>
  <si>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</si>
  <si>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</si>
  <si>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</si>
  <si>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</si>
  <si>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</si>
  <si>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</si>
  <si>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</si>
  <si>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</si>
  <si>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</si>
  <si>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</si>
  <si>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</si>
  <si>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</si>
  <si>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</si>
  <si>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</si>
  <si>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</si>
  <si>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</si>
  <si>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</si>
  <si>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</si>
  <si>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</si>
  <si>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</si>
  <si>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</si>
  <si>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</si>
  <si>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</si>
  <si>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</si>
  <si>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</si>
  <si>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</si>
  <si>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</si>
  <si>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</si>
  <si>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</si>
  <si>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</si>
  <si>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</si>
  <si>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</si>
  <si>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</si>
  <si>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</si>
  <si>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</si>
  <si>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</si>
  <si>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</si>
  <si>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</si>
  <si>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</si>
  <si>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</si>
  <si>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</si>
  <si>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</si>
  <si>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</si>
  <si>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</si>
  <si>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</si>
  <si>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</si>
  <si>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</si>
  <si>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</si>
  <si>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</si>
  <si>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</si>
  <si>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</si>
  <si>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</si>
  <si>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</si>
  <si>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</si>
  <si>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</si>
  <si>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</si>
  <si>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</si>
  <si>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</si>
  <si>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</si>
  <si>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</si>
  <si>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</si>
  <si>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</si>
  <si>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</si>
  <si>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</si>
  <si>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</si>
  <si>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</si>
  <si>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</si>
  <si>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</si>
  <si>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</si>
  <si>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</si>
  <si>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</si>
  <si>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</si>
  <si>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</si>
  <si>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</si>
  <si>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</si>
  <si>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</si>
  <si>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</si>
  <si>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</si>
  <si>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</si>
  <si>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</si>
  <si>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</si>
  <si>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</si>
  <si>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</si>
  <si>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</si>
  <si>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</si>
  <si>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</si>
  <si>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</si>
  <si>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</si>
  <si>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</si>
  <si>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</si>
  <si>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</si>
  <si>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</si>
  <si>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</si>
  <si>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</si>
  <si>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</si>
  <si>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</si>
  <si>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</si>
  <si>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</si>
  <si>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</si>
  <si>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</si>
  <si>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</si>
  <si>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</si>
  <si>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</si>
  <si>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</si>
  <si>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</si>
  <si>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</si>
  <si>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</si>
  <si>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</si>
  <si>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</si>
  <si>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</si>
  <si>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</si>
  <si>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</si>
  <si>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</si>
  <si>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</si>
  <si>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</si>
  <si>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</si>
  <si>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</si>
  <si>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</si>
  <si>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</si>
  <si>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</si>
  <si>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</si>
  <si>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</si>
  <si>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</si>
  <si>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</si>
  <si>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</si>
  <si>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</si>
  <si>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</si>
  <si>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</si>
  <si>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</si>
  <si>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</si>
  <si>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</si>
  <si>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</si>
  <si>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</si>
  <si>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</si>
  <si>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</si>
  <si>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</si>
  <si>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</si>
  <si>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</si>
  <si>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</si>
  <si>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</si>
  <si>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</si>
  <si>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</si>
  <si>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</si>
  <si>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</si>
  <si>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</si>
  <si>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</si>
  <si>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</si>
  <si>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</si>
  <si>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</si>
  <si>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</si>
  <si>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</si>
  <si>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</si>
  <si>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</si>
  <si>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</si>
  <si>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</si>
  <si>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</si>
  <si>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</si>
  <si>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</si>
  <si>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</si>
  <si>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</si>
  <si>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</si>
  <si>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</si>
  <si>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</si>
  <si>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</si>
  <si>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</si>
  <si>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</si>
  <si>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</si>
  <si>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</si>
  <si>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</si>
  <si>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</si>
  <si>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</si>
  <si>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</si>
  <si>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</si>
  <si>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</si>
  <si>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</si>
  <si>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</si>
  <si>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</si>
  <si>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</si>
  <si>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</si>
  <si>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</si>
  <si>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</si>
  <si>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</si>
  <si>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</si>
  <si>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</si>
  <si>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</si>
  <si>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</si>
  <si>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</si>
  <si>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</si>
  <si>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</si>
  <si>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</si>
  <si>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</si>
  <si>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</si>
  <si>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</si>
  <si>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</si>
  <si>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</si>
  <si>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</si>
  <si>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</si>
  <si>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</si>
  <si>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</si>
  <si>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</si>
  <si>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</si>
  <si>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</si>
  <si>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</si>
  <si>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</si>
  <si>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</si>
  <si>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</si>
  <si>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</si>
  <si>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</si>
  <si>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</si>
  <si>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</si>
  <si>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</si>
  <si>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</si>
  <si>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</si>
  <si>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</si>
  <si>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</si>
  <si>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</si>
  <si>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</si>
  <si>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</si>
  <si>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</si>
  <si>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</si>
  <si>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</si>
  <si>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</si>
  <si>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</si>
  <si>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</si>
  <si>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</si>
  <si>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</si>
  <si>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</si>
  <si>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</si>
  <si>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</si>
  <si>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</si>
  <si>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</si>
  <si>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</si>
  <si>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</si>
  <si>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</si>
  <si>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</si>
  <si>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</si>
  <si>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</si>
  <si>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</si>
  <si>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</si>
  <si>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</si>
  <si>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</si>
  <si>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</si>
  <si>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</si>
  <si>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</si>
  <si>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</si>
  <si>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</si>
  <si>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</si>
  <si>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</si>
  <si>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</si>
  <si>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</si>
  <si>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</si>
  <si>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</si>
  <si>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</si>
  <si>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</si>
  <si>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</si>
  <si>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</si>
  <si>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</si>
  <si>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</si>
  <si>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</si>
  <si>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</si>
  <si>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</si>
  <si>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</si>
  <si>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</si>
  <si>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</si>
  <si>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</si>
  <si>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</si>
  <si>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</si>
  <si>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</si>
  <si>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</si>
  <si>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</si>
  <si>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</si>
  <si>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</si>
  <si>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</si>
  <si>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</si>
  <si>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</si>
  <si>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</si>
  <si>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</si>
  <si>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</si>
  <si>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</si>
  <si>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</si>
  <si>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</si>
  <si>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</si>
  <si>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</si>
  <si>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</si>
  <si>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</si>
  <si>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</si>
  <si>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</si>
  <si>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</si>
  <si>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</si>
  <si>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</si>
  <si>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</si>
  <si>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</si>
  <si>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</si>
  <si>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</si>
  <si>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</si>
  <si>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</si>
  <si>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</si>
  <si>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</si>
  <si>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</si>
  <si>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</si>
  <si>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</si>
  <si>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</si>
  <si>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</si>
  <si>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</si>
  <si>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</si>
  <si>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</si>
  <si>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</si>
  <si>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</si>
  <si>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</si>
  <si>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</si>
  <si>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</si>
  <si>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</si>
  <si>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</si>
  <si>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</si>
  <si>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</si>
  <si>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</si>
  <si>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</si>
  <si>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</si>
  <si>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</si>
  <si>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</si>
  <si>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</si>
  <si>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</si>
  <si>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</si>
  <si>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</si>
  <si>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</si>
  <si>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</si>
  <si>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</si>
  <si>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</si>
  <si>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</si>
  <si>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</si>
  <si>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</si>
  <si>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</si>
  <si>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</si>
  <si>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</si>
  <si>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</si>
  <si>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</si>
  <si>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</si>
  <si>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</si>
  <si>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</si>
  <si>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</si>
  <si>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</si>
  <si>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</si>
  <si>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</si>
  <si>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</si>
  <si>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</si>
  <si>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</si>
  <si>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</si>
  <si>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</si>
  <si>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</si>
  <si>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</si>
  <si>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</si>
  <si>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</si>
  <si>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</si>
  <si>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</si>
  <si>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</si>
  <si>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</si>
  <si>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</si>
  <si>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</si>
  <si>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</si>
  <si>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</si>
  <si>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</si>
  <si>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</si>
  <si>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</si>
  <si>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</si>
  <si>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</si>
  <si>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</si>
  <si>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</si>
  <si>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</si>
  <si>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</si>
  <si>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</si>
  <si>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</si>
  <si>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</si>
  <si>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</si>
  <si>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</si>
  <si>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</si>
  <si>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</si>
  <si>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</si>
  <si>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</si>
  <si>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</si>
  <si>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</si>
  <si>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</si>
  <si>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</si>
  <si>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</si>
  <si>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</si>
  <si>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</si>
  <si>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</si>
  <si>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</si>
  <si>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</si>
  <si>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</si>
  <si>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</si>
  <si>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</si>
  <si>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</si>
  <si>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</si>
  <si>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</si>
  <si>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</si>
  <si>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</si>
  <si>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</si>
  <si>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</si>
  <si>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</si>
  <si>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</si>
  <si>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</si>
  <si>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</si>
  <si>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</si>
  <si>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</si>
  <si>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</si>
  <si>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</si>
  <si>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</si>
  <si>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</si>
  <si>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</si>
  <si>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</si>
  <si>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</si>
  <si>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</si>
  <si>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</si>
  <si>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</si>
  <si>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</si>
  <si>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</si>
  <si>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</si>
  <si>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</si>
  <si>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</si>
  <si>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</si>
  <si>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</si>
  <si>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</si>
  <si>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</si>
  <si>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</si>
  <si>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</si>
  <si>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</si>
  <si>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</si>
  <si>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</si>
  <si>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</si>
  <si>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</si>
  <si>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</si>
  <si>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</si>
  <si>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</si>
  <si>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</si>
  <si>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</si>
  <si>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</si>
  <si>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</si>
  <si>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</si>
  <si>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</si>
  <si>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</si>
  <si>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</si>
  <si>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</si>
  <si>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</si>
  <si>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</si>
  <si>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</si>
  <si>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</si>
  <si>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</si>
  <si>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</si>
  <si>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</si>
  <si>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</si>
  <si>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</si>
  <si>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</si>
  <si>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</si>
  <si>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</si>
  <si>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</si>
  <si>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</si>
  <si>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</si>
  <si>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</si>
  <si>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</si>
  <si>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</si>
  <si>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</si>
  <si>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</si>
  <si>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</si>
  <si>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</si>
  <si>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</si>
  <si>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</si>
  <si>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</si>
  <si>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</si>
  <si>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</si>
  <si>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</si>
  <si>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</si>
  <si>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</si>
  <si>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</si>
  <si>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</si>
  <si>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</si>
  <si>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</si>
  <si>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</si>
  <si>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</si>
  <si>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</si>
  <si>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</si>
  <si>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</si>
  <si>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</si>
  <si>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</si>
  <si>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</si>
  <si>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</si>
  <si>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</si>
  <si>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</si>
  <si>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</si>
  <si>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</si>
  <si>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</si>
  <si>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</si>
  <si>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</si>
  <si>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</si>
  <si>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</si>
  <si>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</si>
  <si>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</si>
  <si>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</si>
  <si>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</si>
  <si>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</si>
  <si>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</si>
  <si>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</si>
  <si>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</si>
  <si>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</si>
  <si>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</si>
  <si>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</si>
  <si>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</si>
  <si>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</si>
  <si>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</si>
  <si>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</si>
  <si>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</si>
  <si>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</si>
  <si>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</si>
  <si>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</si>
  <si>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</si>
  <si>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</si>
  <si>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</si>
  <si>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</si>
  <si>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</si>
  <si>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</si>
  <si>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</si>
  <si>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</si>
  <si>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</si>
  <si>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</si>
  <si>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</si>
  <si>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</si>
  <si>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</si>
  <si>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</si>
  <si>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</si>
  <si>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</si>
  <si>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</si>
  <si>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</si>
  <si>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</si>
  <si>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</si>
  <si>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</si>
  <si>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</si>
  <si>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</si>
  <si>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</si>
  <si>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</si>
  <si>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</si>
  <si>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</si>
  <si>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</si>
  <si>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</si>
  <si>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</si>
  <si>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</si>
  <si>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</si>
  <si>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</si>
  <si>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</si>
  <si>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</si>
  <si>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</si>
  <si>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</si>
  <si>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</si>
  <si>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</si>
  <si>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</si>
  <si>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</si>
  <si>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</si>
  <si>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</si>
  <si>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</si>
  <si>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</si>
  <si>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</si>
  <si>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</si>
  <si>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</si>
  <si>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</si>
  <si>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</si>
  <si>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</si>
  <si>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</si>
  <si>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</si>
  <si>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</si>
  <si>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</si>
  <si>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</si>
  <si>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</si>
  <si>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</si>
  <si>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</si>
  <si>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</si>
  <si>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</si>
  <si>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</si>
  <si>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</si>
  <si>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</si>
  <si>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</si>
  <si>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</si>
  <si>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</si>
  <si>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</si>
  <si>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</si>
  <si>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</si>
  <si>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</si>
  <si>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</si>
  <si>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</si>
  <si>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</si>
  <si>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</si>
  <si>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</si>
  <si>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</si>
  <si>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</si>
  <si>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</si>
  <si>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</si>
  <si>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</si>
  <si>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</si>
  <si>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</si>
  <si>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</si>
  <si>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</si>
  <si>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</si>
  <si>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</si>
  <si>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</si>
  <si>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</si>
  <si>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</si>
  <si>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</si>
  <si>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</si>
  <si>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</si>
  <si>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</si>
  <si>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</si>
  <si>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</si>
  <si>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</si>
  <si>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</si>
  <si>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</si>
  <si>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</si>
  <si>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</si>
  <si>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</si>
  <si>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</si>
  <si>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</si>
  <si>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</si>
  <si>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</si>
  <si>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</si>
  <si>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</si>
  <si>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</si>
  <si>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</si>
  <si>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</si>
  <si>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</si>
  <si>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</si>
  <si>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</si>
  <si>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</si>
  <si>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</si>
  <si>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</si>
  <si>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</si>
  <si>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</si>
  <si>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</si>
  <si>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</si>
  <si>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</si>
  <si>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</si>
  <si>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</si>
  <si>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</si>
  <si>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</si>
  <si>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</si>
  <si>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</si>
  <si>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</si>
  <si>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</si>
  <si>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</si>
  <si>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</si>
  <si>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</si>
  <si>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</si>
  <si>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</si>
  <si>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</si>
  <si>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</si>
  <si>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</si>
  <si>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</si>
  <si>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</si>
  <si>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</si>
  <si>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</si>
  <si>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</si>
  <si>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</si>
  <si>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</si>
  <si>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</si>
  <si>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</si>
  <si>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</si>
  <si>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</si>
  <si>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</si>
  <si>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</si>
  <si>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</si>
  <si>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</si>
  <si>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</si>
  <si>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</si>
  <si>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</si>
  <si>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</si>
  <si>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</si>
  <si>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</si>
  <si>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</si>
  <si>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</si>
  <si>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</si>
  <si>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</si>
  <si>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</si>
  <si>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</si>
  <si>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</si>
  <si>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</si>
  <si>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</si>
  <si>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</si>
  <si>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</si>
  <si>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</si>
  <si>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</si>
  <si>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</si>
  <si>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</si>
  <si>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</si>
  <si>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</si>
  <si>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</si>
  <si>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</si>
  <si>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</si>
  <si>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</si>
  <si>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</si>
  <si>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</si>
  <si>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</si>
  <si>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</si>
  <si>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</si>
  <si>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</si>
  <si>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</si>
  <si>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</si>
  <si>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</si>
  <si>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</si>
  <si>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</si>
  <si>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</si>
  <si>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</si>
  <si>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</si>
  <si>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</si>
  <si>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</si>
  <si>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</si>
  <si>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</si>
  <si>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</si>
  <si>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</si>
  <si>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</si>
  <si>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</si>
  <si>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</si>
  <si>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</si>
  <si>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</si>
  <si>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</si>
  <si>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</si>
  <si>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</si>
  <si>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</si>
  <si>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</si>
  <si>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</si>
  <si>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</si>
  <si>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</si>
  <si>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</si>
  <si>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</si>
  <si>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</si>
  <si>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</si>
  <si>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</si>
  <si>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</si>
  <si>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</si>
  <si>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</si>
  <si>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</si>
  <si>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</si>
  <si>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</si>
  <si>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</si>
  <si>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</si>
  <si>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</si>
  <si>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</si>
  <si>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</si>
  <si>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</si>
  <si>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</si>
  <si>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</si>
  <si>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</si>
  <si>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</si>
  <si>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</si>
  <si>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</si>
  <si>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</si>
  <si>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</si>
  <si>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</si>
  <si>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</si>
  <si>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</si>
  <si>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</si>
  <si>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</si>
  <si>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</si>
  <si>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</si>
  <si>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</si>
  <si>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</si>
  <si>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</si>
  <si>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</si>
  <si>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</si>
  <si>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</si>
  <si>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</si>
  <si>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</si>
  <si>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</si>
  <si>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</si>
  <si>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</si>
  <si>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</si>
  <si>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</si>
  <si>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</si>
  <si>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</si>
  <si>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</si>
  <si>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</si>
  <si>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</si>
  <si>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</si>
  <si>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</si>
  <si>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</si>
  <si>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</si>
  <si>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</si>
  <si>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</si>
  <si>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</si>
  <si>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</si>
  <si>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</si>
  <si>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</si>
  <si>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</si>
  <si>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</si>
  <si>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</si>
  <si>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</si>
  <si>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</si>
  <si>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</si>
  <si>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</si>
  <si>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</si>
  <si>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</si>
  <si>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</si>
  <si>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</si>
  <si>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</si>
  <si>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</si>
  <si>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</si>
  <si>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</si>
  <si>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</si>
  <si>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</si>
  <si>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</si>
  <si>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</si>
  <si>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</si>
  <si>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</si>
  <si>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</si>
  <si>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</si>
  <si>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</si>
  <si>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</si>
  <si>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</si>
  <si>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</si>
  <si>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</si>
  <si>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</si>
  <si>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</si>
  <si>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</si>
  <si>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</si>
  <si>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</si>
  <si>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</si>
  <si>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</si>
  <si>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</si>
  <si>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</si>
  <si>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</si>
  <si>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</si>
  <si>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</si>
  <si>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</si>
  <si>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</si>
  <si>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</si>
  <si>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</si>
  <si>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</si>
  <si>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</si>
  <si>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</si>
  <si>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</si>
  <si>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</si>
  <si>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</si>
  <si>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</si>
  <si>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</si>
  <si>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</si>
  <si>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</si>
  <si>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</si>
  <si>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</si>
  <si>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</si>
  <si>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</si>
  <si>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</si>
  <si>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</si>
  <si>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</si>
  <si>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</si>
  <si>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</si>
  <si>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</si>
  <si>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</si>
  <si>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</si>
  <si>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</si>
  <si>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</si>
  <si>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</si>
  <si>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</si>
  <si>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</si>
  <si>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</si>
  <si>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</si>
  <si>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</si>
  <si>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</si>
  <si>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</si>
  <si>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</si>
  <si>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</si>
  <si>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</si>
  <si>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</si>
  <si>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</si>
  <si>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</si>
  <si>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</si>
  <si>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</si>
  <si>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</si>
  <si>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</si>
  <si>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</si>
  <si>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</si>
  <si>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</si>
  <si>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</si>
  <si>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</si>
  <si>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</si>
  <si>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</si>
  <si>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</si>
  <si>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</si>
  <si>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</si>
  <si>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</si>
  <si>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</si>
  <si>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</si>
  <si>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</si>
  <si>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</si>
  <si>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</si>
  <si>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</si>
  <si>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</si>
  <si>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</si>
  <si>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</si>
  <si>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</si>
  <si>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</si>
  <si>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</si>
  <si>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</si>
  <si>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</si>
  <si>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</si>
  <si>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</si>
  <si>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</si>
  <si>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</si>
  <si>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</si>
  <si>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</si>
  <si>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</si>
  <si>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</si>
  <si>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</si>
  <si>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</si>
  <si>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</si>
  <si>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</si>
  <si>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</si>
  <si>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</si>
  <si>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</si>
  <si>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</si>
  <si>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</si>
  <si>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</si>
  <si>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</si>
  <si>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</si>
  <si>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</si>
  <si>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</si>
  <si>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</si>
  <si>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</si>
  <si>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</si>
  <si>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</si>
  <si>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</si>
  <si>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</si>
  <si>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</si>
  <si>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</si>
  <si>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</si>
  <si>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</si>
  <si>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</si>
  <si>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</si>
  <si>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</si>
  <si>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</si>
  <si>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</si>
  <si>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</si>
  <si>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</si>
  <si>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</si>
  <si>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</si>
  <si>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</si>
  <si>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</si>
  <si>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</si>
  <si>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</si>
  <si>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</si>
  <si>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</si>
  <si>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</si>
  <si>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</si>
  <si>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</si>
  <si>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</si>
  <si>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</si>
  <si>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</si>
  <si>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</si>
  <si>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</si>
  <si>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</si>
  <si>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</si>
  <si>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</si>
  <si>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</si>
  <si>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</si>
  <si>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</si>
  <si>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</si>
  <si>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</si>
  <si>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</si>
  <si>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</si>
  <si>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</si>
  <si>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</si>
  <si>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</si>
  <si>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</si>
  <si>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</si>
  <si>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</si>
  <si>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</si>
  <si>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</si>
  <si>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</si>
  <si>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</si>
  <si>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</si>
  <si>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</si>
  <si>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</si>
  <si>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</si>
  <si>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</si>
  <si>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</si>
  <si>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</si>
  <si>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</si>
  <si>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</si>
  <si>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</si>
  <si>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</si>
  <si>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</si>
  <si>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</si>
  <si>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</si>
  <si>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</si>
  <si>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</si>
  <si>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</si>
  <si>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</si>
  <si>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</si>
  <si>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</si>
  <si>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</si>
  <si>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</si>
  <si>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</si>
  <si>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</si>
  <si>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</si>
  <si>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</si>
  <si>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</si>
  <si>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</si>
  <si>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</si>
  <si>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</si>
  <si>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</si>
  <si>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</si>
  <si>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</si>
  <si>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</si>
  <si>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</si>
  <si>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</si>
  <si>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</si>
  <si>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</si>
  <si>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</si>
  <si>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</si>
  <si>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</si>
  <si>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</si>
  <si>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</si>
  <si>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</si>
  <si>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</si>
  <si>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</si>
  <si>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</si>
  <si>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</si>
  <si>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</si>
  <si>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</si>
  <si>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</si>
  <si>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</si>
  <si>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</si>
  <si>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</si>
  <si>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</si>
  <si>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</si>
  <si>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</si>
  <si>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</si>
  <si>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</si>
  <si>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</si>
  <si>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</si>
  <si>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</si>
  <si>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</si>
  <si>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</si>
  <si>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</si>
  <si>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</si>
  <si>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</si>
  <si>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</si>
  <si>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</si>
  <si>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</si>
  <si>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</si>
  <si>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</si>
  <si>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</si>
  <si>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</si>
  <si>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</si>
  <si>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</si>
  <si>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</si>
  <si>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</si>
  <si>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</si>
  <si>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</si>
  <si>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</si>
  <si>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</si>
  <si>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</si>
  <si>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</si>
  <si>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</si>
  <si>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</si>
  <si>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</si>
  <si>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</si>
  <si>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</si>
  <si>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</si>
  <si>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</si>
  <si>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</si>
  <si>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</si>
  <si>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</si>
  <si>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</si>
  <si>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</si>
  <si>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</si>
  <si>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</si>
  <si>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</si>
  <si>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</si>
  <si>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</si>
  <si>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</si>
  <si>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</si>
  <si>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</si>
  <si>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</si>
  <si>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</si>
  <si>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</si>
  <si>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</si>
  <si>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</si>
  <si>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</si>
  <si>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</si>
  <si>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</si>
  <si>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</si>
  <si>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</si>
  <si>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</si>
  <si>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</si>
  <si>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</si>
  <si>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</si>
  <si>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</si>
  <si>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</si>
  <si>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</si>
  <si>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</si>
  <si>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</si>
  <si>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</si>
  <si>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</si>
  <si>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</si>
  <si>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</si>
  <si>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</si>
  <si>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</si>
  <si>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</si>
  <si>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</si>
  <si>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</si>
  <si>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</si>
  <si>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</si>
  <si>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</si>
  <si>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</si>
  <si>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</si>
  <si>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</si>
  <si>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</si>
  <si>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</si>
  <si>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</si>
  <si>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</si>
  <si>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</si>
  <si>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</si>
  <si>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</si>
  <si>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</si>
  <si>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</si>
  <si>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</si>
  <si>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</si>
  <si>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</si>
  <si>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</si>
  <si>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</si>
  <si>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</si>
  <si>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</si>
  <si>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</si>
  <si>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</si>
  <si>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</si>
  <si>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</si>
  <si>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</si>
  <si>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</si>
  <si>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</si>
  <si>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</si>
  <si>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</si>
  <si>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</si>
  <si>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</si>
  <si>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</si>
  <si>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</si>
  <si>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</si>
  <si>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</si>
  <si>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</si>
  <si>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</si>
  <si>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</si>
  <si>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</si>
  <si>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</si>
  <si>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</si>
  <si>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</si>
  <si>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</si>
  <si>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</si>
  <si>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</si>
  <si>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</si>
  <si>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</si>
  <si>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</si>
  <si>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</si>
  <si>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</si>
  <si>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</si>
  <si>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</si>
  <si>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</si>
  <si>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</si>
  <si>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</si>
  <si>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</si>
  <si>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</si>
  <si>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</si>
  <si>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</si>
  <si>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</si>
  <si>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</si>
  <si>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</si>
  <si>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</si>
  <si>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</si>
  <si>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</si>
  <si>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</si>
  <si>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</si>
  <si>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</si>
  <si>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</si>
  <si>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</si>
  <si>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</si>
  <si>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</si>
  <si>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</si>
  <si>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</si>
  <si>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</si>
  <si>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</si>
  <si>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</si>
  <si>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</si>
  <si>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</si>
  <si>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</si>
  <si>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</si>
  <si>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</si>
  <si>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</si>
  <si>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</si>
  <si>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</si>
  <si>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</si>
  <si>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</si>
  <si>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</si>
  <si>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</si>
  <si>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</si>
  <si>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</si>
  <si>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</si>
  <si>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</si>
  <si>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</si>
  <si>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</si>
  <si>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</si>
  <si>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</si>
  <si>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</si>
  <si>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</si>
  <si>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</si>
  <si>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</si>
  <si>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</si>
  <si>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</si>
  <si>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</si>
  <si>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</si>
  <si>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</si>
  <si>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</si>
  <si>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</si>
  <si>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</si>
  <si>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</si>
  <si>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</si>
  <si>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</si>
  <si>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</si>
  <si>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</si>
  <si>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</si>
  <si>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</si>
  <si>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</si>
  <si>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</si>
  <si>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</si>
  <si>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</si>
  <si>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</si>
  <si>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</si>
  <si>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</si>
  <si>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</si>
  <si>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</si>
  <si>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</si>
  <si>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</si>
  <si>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</si>
  <si>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</si>
  <si>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</si>
  <si>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</si>
  <si>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</si>
  <si>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</si>
  <si>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</si>
  <si>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</si>
  <si>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</si>
  <si>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</si>
  <si>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</si>
  <si>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</si>
  <si>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</si>
  <si>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</si>
  <si>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</si>
  <si>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</si>
  <si>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</si>
  <si>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</si>
  <si>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</si>
  <si>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</si>
  <si>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</si>
  <si>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</si>
  <si>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</si>
  <si>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</si>
  <si>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</si>
  <si>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</si>
  <si>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</si>
  <si>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</si>
  <si>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</si>
  <si>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</si>
  <si>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</si>
  <si>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</si>
  <si>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</si>
  <si>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</si>
  <si>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</si>
  <si>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</si>
  <si>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</si>
  <si>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</si>
  <si>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</si>
  <si>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</si>
  <si>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</si>
  <si>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</si>
  <si>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</si>
  <si>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</si>
  <si>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</si>
  <si>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</si>
  <si>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</si>
  <si>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</si>
  <si>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</si>
  <si>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</si>
  <si>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</si>
  <si>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</si>
  <si>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</si>
  <si>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</si>
  <si>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</si>
  <si>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</si>
  <si>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</si>
  <si>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</si>
  <si>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</si>
  <si>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</si>
  <si>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</si>
  <si>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</si>
  <si>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</si>
  <si>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</si>
  <si>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</si>
  <si>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</si>
  <si>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</si>
  <si>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</si>
  <si>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</si>
  <si>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</si>
  <si>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</si>
  <si>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</si>
  <si>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</si>
  <si>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</si>
  <si>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</si>
  <si>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</si>
  <si>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</si>
  <si>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</si>
  <si>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</si>
  <si>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</si>
  <si>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</si>
  <si>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</si>
  <si>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</si>
  <si>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</si>
  <si>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</si>
  <si>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</si>
  <si>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</si>
  <si>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</si>
  <si>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</si>
  <si>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</si>
  <si>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</si>
  <si>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</si>
  <si>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</si>
  <si>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</si>
  <si>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</si>
  <si>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</si>
  <si>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</si>
  <si>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</si>
  <si>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</si>
  <si>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</si>
  <si>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</si>
  <si>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</si>
  <si>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</si>
  <si>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</si>
  <si>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</si>
  <si>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</si>
  <si>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</si>
  <si>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</si>
  <si>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</si>
  <si>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</si>
  <si>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</si>
  <si>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</si>
  <si>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</si>
  <si>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</si>
  <si>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</si>
  <si>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</si>
  <si>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</si>
  <si>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</si>
  <si>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</si>
  <si>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</si>
  <si>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</si>
  <si>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</si>
  <si>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</si>
  <si>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</si>
  <si>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</si>
  <si>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</si>
  <si>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</si>
  <si>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</si>
  <si>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</si>
  <si>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</si>
  <si>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</si>
  <si>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</si>
  <si>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</si>
  <si>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</si>
  <si>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</si>
  <si>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</si>
  <si>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</si>
  <si>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</si>
  <si>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</si>
  <si>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</si>
  <si>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</si>
  <si>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</si>
  <si>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</si>
  <si>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</si>
  <si>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</si>
  <si>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</si>
  <si>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</si>
  <si>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</si>
  <si>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</si>
  <si>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</si>
  <si>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</si>
  <si>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</si>
  <si>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</si>
  <si>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</si>
  <si>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</si>
  <si>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</si>
  <si>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</si>
  <si>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</si>
  <si>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</si>
  <si>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</si>
  <si>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</si>
  <si>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</si>
  <si>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</si>
  <si>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</si>
  <si>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</si>
  <si>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</si>
  <si>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</si>
  <si>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</si>
  <si>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</si>
  <si>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</si>
  <si>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</si>
  <si>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</si>
  <si>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</si>
  <si>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</si>
  <si>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</si>
  <si>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</si>
  <si>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</si>
  <si>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</si>
  <si>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</si>
  <si>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</si>
  <si>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</si>
  <si>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</si>
  <si>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</si>
  <si>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</si>
  <si>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</si>
  <si>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</si>
  <si>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</si>
  <si>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</si>
  <si>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</si>
  <si>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</si>
  <si>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</si>
  <si>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</si>
  <si>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</si>
  <si>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</si>
  <si>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</si>
  <si>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</si>
  <si>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</si>
  <si>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</si>
  <si>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</si>
  <si>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</si>
  <si>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</si>
  <si>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</si>
  <si>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</si>
  <si>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</si>
  <si>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</si>
  <si>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</si>
  <si>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</si>
  <si>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</si>
  <si>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</si>
  <si>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</si>
  <si>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</si>
  <si>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</si>
  <si>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</si>
  <si>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</si>
  <si>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</si>
  <si>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</si>
  <si>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</si>
  <si>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</si>
  <si>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</si>
  <si>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</si>
  <si>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</si>
  <si>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</si>
  <si>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</si>
  <si>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</si>
  <si>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</si>
  <si>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</si>
  <si>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</si>
  <si>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</si>
  <si>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</si>
  <si>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</si>
  <si>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</si>
  <si>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</si>
  <si>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</si>
  <si>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</si>
  <si>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</si>
  <si>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</si>
  <si>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</si>
  <si>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</si>
  <si>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</si>
  <si>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</si>
  <si>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</si>
  <si>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</si>
  <si>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</si>
  <si>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</si>
  <si>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</si>
  <si>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</si>
  <si>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</si>
  <si>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</si>
  <si>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</si>
  <si>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</si>
  <si>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</si>
  <si>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</si>
  <si>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</si>
  <si>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</si>
  <si>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</si>
  <si>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</si>
  <si>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</si>
  <si>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</si>
  <si>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</si>
  <si>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</si>
  <si>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</si>
  <si>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</si>
  <si>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</si>
  <si>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</si>
  <si>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</si>
  <si>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</si>
  <si>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</si>
  <si>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</si>
  <si>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</si>
  <si>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</si>
  <si>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</si>
  <si>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</si>
  <si>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</si>
  <si>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</si>
  <si>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</si>
  <si>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</si>
  <si>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</si>
  <si>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</si>
  <si>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</si>
  <si>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</si>
  <si>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</si>
  <si>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</si>
  <si>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</si>
  <si>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</si>
  <si>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</si>
  <si>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</si>
  <si>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</si>
  <si>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</si>
  <si>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</si>
  <si>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</si>
  <si>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</si>
  <si>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</si>
  <si>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</si>
  <si>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</si>
  <si>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</si>
  <si>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</si>
  <si>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</si>
  <si>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</si>
  <si>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</si>
  <si>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</si>
  <si>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</si>
  <si>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</si>
  <si>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</si>
  <si>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</si>
  <si>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</si>
  <si>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</si>
  <si>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</si>
  <si>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</si>
  <si>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</si>
  <si>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</si>
  <si>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</si>
  <si>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</si>
  <si>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</si>
  <si>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</si>
  <si>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</si>
  <si>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</si>
  <si>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</si>
  <si>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</si>
  <si>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</si>
  <si>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</si>
  <si>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</si>
  <si>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</si>
  <si>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</si>
  <si>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</si>
  <si>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</si>
  <si>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</si>
  <si>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</si>
  <si>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</si>
  <si>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</si>
  <si>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</si>
  <si>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</si>
  <si>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</si>
  <si>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</si>
  <si>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</si>
  <si>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</si>
  <si>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</si>
  <si>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</si>
  <si>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</si>
  <si>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</si>
  <si>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</si>
  <si>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</si>
  <si>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</si>
  <si>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</si>
  <si>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</si>
  <si>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</si>
  <si>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</si>
  <si>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</si>
  <si>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</si>
  <si>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</si>
  <si>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</si>
  <si>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</si>
  <si>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</si>
  <si>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</si>
  <si>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</si>
  <si>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</si>
  <si>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</si>
  <si>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</si>
  <si>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</si>
  <si>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</si>
  <si>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</si>
  <si>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</si>
  <si>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</si>
  <si>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</si>
  <si>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</si>
  <si>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</si>
  <si>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</si>
  <si>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</si>
  <si>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</si>
  <si>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</si>
  <si>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</si>
  <si>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</si>
  <si>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</si>
  <si>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</si>
  <si>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</si>
  <si>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</si>
  <si>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</si>
  <si>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</si>
  <si>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</si>
  <si>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</si>
  <si>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</si>
  <si>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</si>
  <si>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</si>
  <si>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</si>
  <si>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</si>
  <si>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</si>
  <si>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</si>
  <si>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</si>
  <si>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</si>
  <si>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</si>
  <si>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</si>
  <si>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</si>
  <si>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</si>
  <si>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</si>
  <si>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</si>
  <si>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</si>
  <si>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</si>
  <si>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</si>
  <si>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</si>
  <si>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</si>
  <si>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</si>
  <si>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</si>
  <si>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</si>
  <si>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</si>
  <si>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</si>
  <si>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</si>
  <si>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</si>
  <si>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</si>
  <si>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</si>
  <si>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</si>
  <si>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</si>
  <si>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</si>
  <si>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</si>
  <si>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</si>
  <si>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</si>
  <si>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</si>
  <si>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</si>
  <si>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</si>
  <si>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</si>
  <si>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</si>
  <si>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</si>
  <si>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</si>
  <si>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</si>
  <si>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</si>
  <si>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</si>
  <si>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</si>
  <si>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</si>
  <si>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</si>
  <si>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</si>
  <si>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</si>
  <si>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</si>
  <si>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</si>
  <si>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</si>
  <si>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</si>
  <si>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</si>
  <si>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</si>
  <si>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</si>
  <si>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</si>
  <si>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</si>
  <si>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</si>
  <si>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</si>
  <si>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</si>
  <si>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</si>
  <si>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</si>
  <si>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</si>
  <si>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</si>
  <si>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</si>
  <si>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</si>
  <si>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</si>
  <si>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</si>
  <si>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</si>
  <si>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</si>
  <si>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</si>
  <si>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</si>
  <si>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</si>
  <si>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</si>
  <si>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</si>
  <si>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</si>
  <si>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</si>
  <si>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</si>
  <si>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</si>
  <si>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</si>
  <si>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</si>
  <si>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</si>
  <si>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</si>
  <si>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</si>
  <si>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</si>
  <si>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</si>
  <si>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</si>
  <si>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</si>
  <si>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</si>
  <si>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</si>
  <si>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</si>
  <si>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</si>
  <si>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</si>
  <si>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</si>
  <si>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</si>
  <si>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</si>
  <si>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</si>
  <si>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</si>
  <si>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</si>
  <si>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</si>
  <si>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</si>
  <si>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</si>
  <si>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</si>
  <si>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</si>
  <si>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</si>
  <si>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</si>
  <si>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</si>
  <si>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</si>
  <si>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</si>
  <si>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</si>
  <si>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</si>
  <si>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</si>
  <si>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</si>
  <si>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</si>
  <si>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</si>
  <si>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</si>
  <si>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</si>
  <si>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</si>
  <si>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</si>
  <si>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</si>
  <si>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</si>
  <si>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</si>
  <si>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</si>
  <si>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</si>
  <si>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</si>
  <si>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</si>
  <si>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</si>
  <si>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</si>
  <si>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</si>
  <si>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</si>
  <si>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</si>
  <si>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</si>
  <si>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</si>
  <si>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</si>
  <si>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</si>
  <si>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</si>
  <si>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</si>
  <si>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</si>
  <si>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</si>
  <si>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</si>
  <si>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</si>
  <si>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</si>
  <si>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</si>
  <si>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</si>
  <si>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</si>
  <si>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</si>
  <si>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</si>
  <si>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</si>
  <si>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</si>
  <si>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</si>
  <si>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</si>
  <si>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</si>
  <si>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</si>
  <si>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</si>
  <si>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</si>
  <si>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</si>
  <si>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</si>
  <si>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</si>
  <si>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</si>
  <si>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</si>
  <si>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</si>
  <si>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</si>
  <si>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</si>
  <si>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</si>
  <si>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</si>
  <si>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</si>
  <si>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</si>
  <si>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</si>
  <si>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</si>
  <si>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</si>
  <si>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</si>
  <si>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</si>
  <si>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</si>
  <si>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</si>
  <si>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</si>
  <si>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</si>
  <si>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</si>
  <si>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</si>
  <si>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</si>
  <si>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</si>
  <si>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</si>
  <si>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</si>
  <si>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</si>
  <si>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</si>
  <si>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</si>
  <si>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</si>
  <si>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</si>
  <si>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</si>
  <si>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</si>
  <si>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</si>
  <si>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</si>
  <si>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</si>
  <si>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</si>
  <si>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</si>
  <si>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</si>
  <si>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</si>
  <si>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</si>
  <si>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</si>
  <si>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</si>
  <si>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</si>
  <si>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</si>
  <si>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</si>
  <si>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</si>
  <si>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</si>
  <si>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</si>
  <si>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</si>
  <si>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</si>
  <si>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</si>
  <si>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</si>
  <si>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</si>
  <si>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</si>
  <si>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</si>
  <si>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</si>
  <si>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</si>
  <si>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</si>
  <si>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</si>
  <si>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</si>
  <si>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</si>
  <si>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</si>
  <si>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</si>
  <si>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</si>
  <si>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</si>
  <si>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</si>
  <si>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</si>
  <si>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</si>
  <si>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</si>
  <si>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</si>
  <si>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</si>
  <si>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</si>
  <si>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</si>
  <si>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</si>
  <si>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</si>
  <si>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</si>
  <si>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</si>
  <si>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</si>
  <si>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</si>
  <si>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</si>
  <si>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</si>
  <si>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</si>
  <si>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</si>
  <si>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</si>
  <si>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</si>
  <si>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</si>
  <si>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</si>
  <si>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</si>
  <si>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</si>
  <si>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</si>
  <si>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</si>
  <si>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</si>
  <si>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</si>
  <si>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</si>
  <si>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</si>
  <si>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</si>
  <si>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</si>
  <si>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</si>
  <si>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</si>
  <si>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</si>
  <si>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</si>
  <si>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</si>
  <si>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</si>
  <si>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</si>
  <si>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</si>
  <si>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</si>
  <si>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</si>
  <si>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</si>
  <si>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</si>
  <si>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</si>
  <si>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</si>
  <si>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</si>
  <si>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</si>
  <si>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</si>
  <si>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</si>
  <si>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</si>
  <si>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</si>
  <si>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</si>
  <si>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</si>
  <si>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</si>
  <si>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</si>
  <si>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</si>
  <si>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</si>
  <si>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</si>
  <si>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</si>
  <si>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</si>
  <si>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</si>
  <si>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</si>
  <si>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</si>
  <si>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</si>
  <si>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</si>
  <si>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</si>
  <si>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</si>
  <si>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</si>
  <si>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</si>
  <si>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</si>
  <si>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</si>
  <si>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</si>
  <si>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</si>
  <si>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</si>
  <si>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</si>
  <si>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</si>
  <si>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</si>
  <si>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</si>
  <si>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</si>
  <si>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</si>
  <si>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</si>
  <si>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</si>
  <si>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</si>
  <si>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</si>
  <si>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</si>
  <si>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</si>
  <si>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</si>
  <si>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</si>
  <si>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</si>
  <si>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</si>
  <si>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</si>
  <si>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</si>
  <si>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</si>
  <si>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</si>
  <si>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</si>
  <si>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</si>
  <si>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</si>
  <si>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</si>
  <si>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</si>
  <si>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</si>
  <si>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</si>
  <si>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</si>
  <si>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</si>
  <si>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</si>
  <si>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</si>
  <si>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</si>
  <si>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</si>
  <si>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</si>
  <si>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</si>
  <si>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</si>
  <si>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</si>
  <si>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</si>
  <si>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</si>
  <si>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</si>
  <si>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</si>
  <si>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</si>
  <si>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</si>
  <si>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</si>
  <si>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</si>
  <si>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</si>
  <si>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</si>
  <si>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</si>
  <si>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</si>
  <si>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</si>
  <si>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</si>
  <si>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</si>
  <si>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</si>
  <si>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</si>
  <si>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</si>
  <si>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</si>
  <si>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</si>
  <si>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</si>
  <si>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</si>
  <si>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</si>
  <si>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</si>
  <si>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</si>
  <si>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</si>
  <si>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</si>
  <si>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</si>
  <si>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</si>
  <si>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</si>
  <si>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</si>
  <si>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</si>
  <si>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</si>
  <si>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</si>
  <si>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</si>
  <si>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</si>
  <si>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</si>
  <si>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</si>
  <si>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</si>
  <si>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</si>
  <si>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</si>
  <si>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</si>
  <si>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</si>
  <si>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</si>
  <si>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</si>
  <si>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</si>
  <si>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</si>
  <si>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</si>
  <si>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</si>
  <si>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</si>
  <si>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</si>
  <si>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</si>
  <si>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</si>
  <si>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</si>
  <si>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</si>
  <si>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</si>
  <si>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</si>
  <si>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</si>
  <si>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</si>
  <si>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</si>
  <si>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</si>
  <si>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</si>
  <si>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</si>
  <si>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</si>
  <si>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</si>
  <si>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</si>
  <si>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</si>
  <si>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</si>
  <si>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</si>
  <si>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</si>
  <si>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</si>
  <si>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</si>
  <si>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</si>
  <si>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</si>
  <si>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</si>
  <si>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</si>
  <si>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</si>
  <si>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</si>
  <si>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</si>
  <si>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</si>
  <si>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</si>
  <si>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</si>
  <si>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</si>
  <si>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</si>
  <si>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</si>
  <si>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</si>
  <si>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</si>
  <si>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</si>
  <si>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</si>
  <si>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</si>
  <si>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</si>
  <si>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</si>
  <si>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</si>
  <si>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</si>
  <si>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</si>
  <si>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</si>
  <si>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</si>
  <si>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</si>
  <si>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</si>
  <si>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</si>
  <si>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</si>
  <si>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</si>
  <si>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</si>
  <si>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</si>
  <si>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</si>
  <si>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</si>
  <si>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</si>
  <si>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</si>
  <si>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</si>
  <si>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</si>
  <si>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</si>
  <si>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</si>
  <si>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</si>
  <si>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</si>
  <si>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</si>
  <si>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</si>
  <si>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</si>
  <si>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</si>
  <si>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</si>
  <si>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</si>
  <si>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</si>
  <si>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</si>
  <si>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</si>
  <si>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</si>
  <si>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</si>
  <si>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</si>
  <si>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</si>
  <si>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</si>
  <si>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</si>
  <si>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</si>
  <si>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</si>
  <si>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</si>
  <si>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</si>
  <si>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</si>
  <si>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</si>
  <si>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</si>
  <si>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</si>
  <si>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</si>
  <si>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</si>
  <si>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</si>
  <si>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</si>
  <si>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</si>
  <si>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</si>
  <si>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</si>
  <si>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</si>
  <si>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</si>
  <si>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</si>
  <si>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</si>
  <si>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</si>
  <si>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</si>
  <si>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</si>
  <si>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</si>
  <si>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</si>
  <si>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</si>
  <si>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</si>
  <si>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</si>
  <si>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</si>
  <si>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</si>
  <si>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</si>
  <si>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</si>
  <si>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</si>
  <si>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</si>
  <si>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</si>
  <si>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</si>
  <si>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</si>
  <si>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</si>
  <si>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</si>
  <si>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</si>
  <si>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</si>
  <si>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</si>
  <si>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</si>
  <si>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</si>
  <si>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</si>
  <si>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</si>
  <si>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</si>
  <si>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</si>
  <si>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</si>
  <si>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</si>
  <si>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</si>
  <si>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</si>
  <si>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</si>
  <si>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</si>
  <si>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</si>
  <si>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</si>
  <si>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</si>
  <si>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</si>
  <si>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</si>
  <si>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</si>
  <si>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</si>
  <si>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</si>
  <si>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</si>
  <si>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</si>
  <si>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</si>
  <si>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</si>
  <si>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</si>
  <si>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</si>
  <si>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</si>
  <si>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</si>
  <si>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</si>
  <si>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</si>
  <si>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</si>
  <si>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</si>
  <si>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</si>
  <si>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</si>
  <si>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</si>
  <si>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</si>
  <si>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</si>
  <si>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</si>
  <si>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</si>
  <si>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</si>
  <si>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</si>
  <si>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</si>
  <si>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</si>
  <si>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</si>
  <si>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</si>
  <si>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</si>
  <si>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</si>
  <si>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</si>
  <si>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</si>
  <si>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</si>
  <si>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</si>
  <si>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</si>
  <si>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</si>
  <si>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</si>
  <si>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</si>
  <si>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</si>
  <si>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</si>
  <si>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</si>
  <si>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</si>
  <si>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</si>
  <si>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</si>
  <si>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</si>
  <si>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</si>
  <si>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</si>
  <si>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</si>
  <si>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</si>
  <si>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</si>
  <si>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</si>
  <si>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</si>
  <si>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</si>
  <si>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</si>
  <si>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</si>
  <si>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</si>
  <si>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</si>
  <si>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</si>
  <si>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</si>
  <si>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</si>
  <si>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</si>
  <si>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</si>
  <si>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</si>
  <si>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</si>
  <si>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</si>
  <si>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</si>
  <si>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</si>
  <si>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</si>
  <si>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</si>
  <si>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</si>
  <si>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</si>
  <si>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</si>
  <si>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</si>
  <si>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</si>
  <si>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</si>
  <si>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</si>
  <si>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</si>
  <si>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</si>
  <si>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</si>
  <si>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</si>
  <si>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</si>
  <si>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</si>
  <si>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</si>
  <si>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</si>
  <si>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</si>
  <si>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</si>
  <si>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</si>
  <si>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</si>
  <si>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</si>
  <si>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</si>
  <si>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</si>
  <si>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</si>
  <si>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</si>
  <si>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</si>
  <si>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</si>
  <si>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</si>
  <si>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</si>
  <si>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</si>
  <si>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</si>
  <si>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</si>
  <si>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</si>
  <si>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</si>
  <si>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</si>
  <si>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</si>
  <si>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</si>
  <si>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</si>
  <si>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</si>
  <si>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</si>
  <si>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</si>
  <si>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</si>
  <si>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</si>
  <si>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</si>
  <si>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</si>
  <si>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</si>
  <si>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</si>
  <si>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</si>
  <si>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</si>
  <si>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</si>
  <si>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</si>
  <si>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</si>
  <si>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</si>
  <si>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</si>
  <si>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</si>
  <si>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</si>
  <si>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</si>
  <si>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</si>
  <si>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</si>
  <si>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</si>
  <si>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</si>
  <si>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</si>
  <si>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</si>
  <si>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</si>
  <si>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</si>
  <si>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</si>
  <si>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</si>
  <si>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</si>
  <si>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</si>
  <si>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</si>
  <si>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</si>
  <si>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</si>
  <si>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</si>
  <si>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</si>
  <si>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</si>
  <si>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</si>
  <si>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</si>
  <si>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</si>
  <si>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</si>
  <si>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</si>
  <si>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</si>
  <si>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</si>
  <si>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</si>
  <si>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</si>
  <si>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</si>
  <si>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</si>
  <si>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</si>
  <si>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</si>
  <si>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</si>
  <si>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</si>
  <si>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</si>
  <si>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</si>
  <si>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</si>
  <si>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</si>
  <si>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</si>
  <si>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</si>
  <si>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</si>
  <si>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</si>
  <si>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</si>
  <si>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</si>
  <si>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</si>
  <si>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</si>
  <si>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</si>
  <si>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</si>
  <si>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</si>
  <si>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</si>
  <si>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</si>
  <si>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</si>
  <si>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</si>
  <si>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</si>
  <si>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</si>
  <si>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</si>
  <si>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</si>
  <si>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</si>
  <si>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</si>
  <si>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</si>
  <si>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</si>
  <si>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</si>
  <si>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</si>
  <si>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</si>
  <si>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</si>
  <si>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</si>
  <si>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</si>
  <si>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</si>
  <si>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</si>
  <si>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</si>
  <si>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</si>
  <si>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</si>
  <si>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</si>
  <si>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</si>
  <si>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</si>
  <si>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</si>
  <si>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</si>
  <si>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</si>
  <si>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</si>
  <si>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</si>
  <si>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</si>
  <si>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</si>
  <si>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</si>
  <si>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</si>
  <si>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</si>
  <si>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</si>
  <si>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</si>
  <si>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</si>
  <si>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</si>
  <si>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</si>
  <si>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</si>
  <si>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</si>
  <si>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</si>
  <si>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</si>
  <si>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</si>
  <si>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</si>
  <si>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</si>
  <si>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</si>
  <si>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</si>
  <si>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</si>
  <si>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</si>
  <si>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</si>
  <si>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</si>
  <si>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</si>
  <si>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</si>
  <si>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</si>
  <si>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</si>
  <si>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</si>
  <si>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</si>
  <si>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</si>
  <si>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</si>
  <si>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</si>
  <si>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</si>
  <si>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</si>
  <si>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</si>
  <si>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</si>
  <si>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</si>
  <si>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</si>
  <si>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</si>
  <si>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</si>
  <si>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</si>
  <si>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</si>
  <si>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</si>
  <si>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</si>
  <si>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</si>
  <si>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</si>
  <si>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</si>
  <si>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</si>
  <si>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</si>
  <si>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</si>
  <si>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</si>
  <si>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</si>
  <si>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</si>
  <si>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</si>
  <si>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</si>
  <si>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</si>
  <si>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</si>
  <si>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</si>
  <si>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</si>
  <si>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</si>
  <si>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</si>
  <si>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</si>
  <si>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</si>
  <si>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</si>
  <si>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</si>
  <si>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</si>
  <si>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</si>
  <si>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</si>
  <si>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</si>
  <si>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</si>
  <si>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</si>
  <si>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</si>
  <si>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</si>
  <si>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</si>
  <si>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</si>
  <si>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</si>
  <si>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</si>
  <si>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</si>
  <si>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</si>
  <si>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</si>
  <si>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</si>
  <si>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</si>
  <si>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</si>
  <si>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</si>
  <si>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</si>
  <si>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</si>
  <si>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</si>
  <si>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</si>
  <si>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</si>
  <si>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</si>
  <si>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</si>
  <si>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</si>
  <si>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</si>
  <si>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</si>
  <si>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</si>
  <si>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</si>
  <si>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</si>
  <si>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</si>
  <si>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</si>
  <si>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</si>
  <si>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</si>
  <si>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</si>
  <si>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</si>
  <si>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</si>
  <si>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</si>
  <si>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</si>
  <si>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</si>
  <si>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</si>
  <si>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</si>
  <si>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</si>
  <si>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</si>
  <si>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</si>
  <si>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</si>
  <si>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</si>
  <si>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</si>
  <si>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</si>
  <si>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</si>
  <si>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</si>
  <si>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</si>
  <si>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</si>
  <si>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</si>
  <si>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</si>
  <si>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</si>
  <si>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</si>
  <si>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</si>
  <si>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</si>
  <si>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</si>
  <si>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</si>
  <si>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</si>
  <si>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</si>
  <si>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</si>
  <si>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</si>
  <si>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</si>
  <si>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</si>
  <si>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</si>
  <si>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</si>
  <si>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</si>
  <si>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</si>
  <si>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</si>
  <si>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</si>
  <si>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</si>
  <si>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</si>
  <si>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</si>
  <si>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</si>
  <si>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</si>
  <si>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</si>
  <si>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</si>
  <si>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</si>
  <si>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</si>
  <si>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</si>
  <si>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</si>
  <si>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</si>
  <si>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</si>
  <si>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</si>
  <si>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</si>
  <si>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</si>
  <si>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</si>
  <si>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</si>
  <si>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</si>
  <si>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</si>
  <si>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</si>
  <si>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</si>
  <si>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</si>
  <si>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</si>
  <si>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</si>
  <si>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</si>
  <si>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</si>
  <si>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</si>
  <si>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</si>
  <si>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</si>
  <si>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</si>
  <si>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</si>
  <si>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</si>
  <si>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</si>
  <si>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</si>
  <si>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</si>
  <si>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</si>
  <si>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</si>
  <si>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</si>
  <si>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</si>
  <si>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</si>
  <si>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</si>
  <si>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</si>
  <si>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</si>
  <si>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</si>
  <si>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</si>
  <si>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</si>
  <si>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</si>
  <si>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</si>
  <si>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</si>
  <si>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</si>
  <si>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</si>
  <si>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</si>
  <si>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</si>
  <si>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</si>
  <si>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</si>
  <si>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</si>
  <si>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</si>
  <si>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</si>
  <si>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</si>
  <si>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</si>
  <si>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</si>
  <si>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</si>
  <si>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</si>
  <si>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</si>
  <si>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</si>
  <si>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</si>
  <si>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</si>
  <si>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</si>
  <si>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</si>
  <si>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</si>
  <si>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</si>
  <si>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</si>
  <si>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</si>
  <si>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</si>
  <si>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</si>
  <si>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</si>
  <si>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</si>
  <si>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</si>
  <si>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</si>
  <si>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</si>
  <si>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</si>
  <si>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</si>
  <si>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</si>
  <si>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</si>
  <si>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</si>
  <si>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</si>
  <si>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</si>
  <si>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</si>
  <si>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</si>
  <si>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</si>
  <si>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</si>
  <si>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</si>
  <si>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</si>
  <si>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</si>
  <si>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</si>
  <si>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</si>
  <si>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</si>
  <si>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</si>
  <si>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</si>
  <si>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</si>
  <si>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</si>
  <si>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</si>
  <si>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</si>
  <si>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</si>
  <si>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</si>
  <si>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</si>
  <si>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</si>
  <si>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</si>
  <si>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</si>
  <si>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</si>
  <si>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</si>
  <si>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</si>
  <si>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</si>
  <si>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</si>
  <si>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</si>
  <si>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</si>
  <si>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</si>
  <si>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</si>
  <si>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</si>
  <si>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</si>
  <si>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</si>
  <si>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</si>
  <si>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</si>
  <si>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</si>
  <si>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</si>
  <si>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</si>
  <si>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</si>
  <si>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</si>
  <si>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</si>
  <si>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</si>
  <si>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</si>
  <si>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</si>
  <si>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</si>
  <si>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</si>
  <si>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</si>
  <si>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</si>
  <si>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</si>
  <si>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</si>
  <si>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</si>
  <si>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</si>
  <si>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</si>
  <si>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</si>
  <si>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</si>
  <si>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</si>
  <si>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</si>
  <si>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</si>
  <si>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</si>
  <si>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</si>
  <si>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</si>
  <si>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</si>
  <si>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</si>
  <si>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</si>
  <si>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</si>
  <si>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</si>
  <si>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</si>
  <si>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</si>
  <si>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</si>
  <si>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</si>
  <si>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</si>
  <si>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</si>
  <si>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</si>
  <si>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</si>
  <si>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</si>
  <si>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</si>
  <si>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</si>
  <si>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</si>
  <si>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</si>
  <si>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</si>
  <si>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</si>
  <si>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</si>
  <si>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</si>
  <si>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</si>
  <si>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</si>
  <si>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</si>
  <si>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</si>
  <si>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</si>
  <si>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</si>
  <si>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</si>
  <si>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</si>
  <si>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</si>
  <si>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</si>
  <si>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</si>
  <si>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</si>
  <si>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</si>
  <si>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</si>
  <si>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</si>
  <si>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</si>
  <si>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</si>
  <si>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</si>
  <si>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</si>
  <si>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</si>
  <si>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</si>
  <si>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</si>
  <si>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</si>
  <si>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</si>
  <si>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</si>
  <si>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</si>
  <si>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</si>
  <si>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</si>
  <si>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</si>
  <si>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</si>
  <si>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</si>
  <si>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</si>
  <si>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</si>
  <si>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</si>
  <si>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</si>
  <si>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</si>
  <si>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</si>
  <si>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</si>
  <si>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</si>
  <si>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</si>
  <si>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</si>
  <si>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</si>
  <si>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</si>
  <si>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</si>
  <si>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</si>
  <si>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</si>
  <si>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</si>
  <si>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</si>
  <si>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</si>
  <si>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</si>
  <si>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</si>
  <si>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</si>
  <si>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</si>
  <si>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</si>
  <si>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</si>
  <si>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</si>
  <si>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</si>
  <si>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</si>
  <si>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</si>
  <si>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</si>
  <si>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</si>
  <si>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</si>
  <si>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</si>
  <si>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</si>
  <si>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</si>
  <si>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</si>
  <si>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</si>
  <si>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</si>
  <si>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</si>
  <si>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</si>
  <si>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</si>
  <si>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</si>
  <si>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</si>
  <si>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</si>
  <si>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</si>
  <si>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</si>
  <si>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</si>
  <si>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</si>
  <si>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</si>
  <si>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</si>
  <si>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</si>
  <si>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</si>
  <si>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</si>
  <si>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</si>
  <si>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</si>
  <si>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</si>
  <si>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</si>
  <si>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</si>
  <si>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</si>
  <si>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</si>
  <si>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</si>
  <si>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</si>
  <si>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</si>
  <si>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</si>
  <si>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</si>
  <si>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</si>
  <si>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</si>
  <si>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</si>
  <si>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</si>
  <si>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</si>
  <si>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</si>
  <si>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</si>
  <si>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</si>
  <si>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</si>
  <si>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</si>
  <si>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</si>
  <si>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</si>
  <si>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</si>
  <si>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</si>
  <si>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</si>
  <si>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</si>
  <si>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</si>
  <si>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</si>
  <si>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</si>
  <si>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</si>
  <si>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</si>
  <si>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</si>
  <si>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</si>
  <si>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</si>
  <si>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</si>
  <si>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</si>
  <si>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</si>
  <si>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</si>
  <si>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</si>
  <si>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</si>
  <si>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</si>
  <si>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</si>
  <si>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</si>
  <si>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</si>
  <si>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</si>
  <si>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</si>
  <si>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</si>
  <si>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</si>
  <si>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</si>
  <si>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</si>
  <si>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</si>
  <si>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</si>
  <si>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</si>
  <si>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</si>
  <si>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</si>
  <si>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</si>
  <si>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</si>
  <si>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</si>
  <si>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</si>
  <si>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</si>
  <si>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</si>
  <si>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</si>
  <si>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</si>
  <si>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</si>
  <si>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</si>
  <si>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</si>
  <si>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</si>
  <si>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</si>
  <si>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</si>
  <si>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</si>
  <si>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</si>
  <si>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</si>
  <si>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</si>
  <si>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</si>
  <si>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</si>
  <si>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</si>
  <si>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</si>
  <si>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</si>
  <si>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</si>
  <si>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</si>
  <si>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</si>
  <si>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</si>
  <si>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</si>
  <si>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</si>
  <si>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</si>
  <si>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</si>
  <si>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</si>
  <si>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</si>
  <si>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</si>
  <si>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</si>
  <si>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</si>
  <si>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</si>
  <si>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</si>
  <si>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</si>
  <si>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</si>
  <si>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</si>
  <si>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</si>
  <si>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</si>
  <si>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</si>
  <si>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</si>
  <si>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</si>
  <si>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</si>
  <si>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</si>
  <si>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</si>
  <si>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</si>
  <si>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</si>
  <si>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</si>
  <si>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</si>
  <si>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</si>
  <si>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</si>
  <si>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</si>
  <si>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</si>
  <si>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</si>
  <si>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</si>
  <si>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</si>
  <si>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</si>
  <si>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</si>
  <si>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</si>
  <si>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</si>
  <si>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</si>
  <si>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</si>
  <si>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</si>
  <si>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</si>
  <si>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</si>
  <si>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</si>
  <si>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</si>
  <si>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</si>
  <si>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</si>
  <si>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</si>
  <si>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</si>
  <si>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</si>
  <si>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</si>
  <si>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</si>
  <si>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</si>
  <si>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</si>
  <si>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</si>
  <si>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</si>
  <si>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</si>
  <si>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</si>
  <si>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</si>
  <si>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</si>
  <si>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</si>
  <si>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</si>
  <si>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</si>
  <si>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</si>
  <si>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</si>
  <si>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</si>
  <si>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</si>
  <si>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</si>
  <si>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</si>
  <si>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</si>
  <si>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</si>
  <si>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</si>
  <si>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</si>
  <si>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</si>
  <si>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</si>
  <si>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</si>
  <si>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</si>
  <si>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</si>
  <si>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</si>
  <si>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</si>
  <si>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</si>
  <si>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</si>
  <si>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</si>
  <si>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</si>
  <si>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</si>
  <si>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</si>
  <si>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</si>
  <si>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</si>
  <si>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</si>
  <si>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</si>
  <si>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</si>
  <si>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</si>
  <si>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</si>
  <si>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</si>
  <si>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</si>
  <si>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</si>
  <si>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</si>
  <si>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</si>
  <si>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</si>
  <si>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</si>
  <si>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</si>
  <si>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</si>
  <si>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</si>
  <si>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</si>
  <si>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</si>
  <si>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</si>
  <si>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</si>
  <si>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</si>
  <si>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</si>
  <si>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</si>
  <si>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</si>
  <si>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</si>
  <si>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</si>
  <si>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</si>
  <si>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</si>
  <si>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</si>
  <si>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</si>
  <si>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</si>
  <si>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</si>
  <si>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</si>
  <si>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</si>
  <si>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</si>
  <si>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</si>
  <si>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</si>
  <si>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</si>
  <si>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</si>
  <si>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</si>
  <si>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</si>
  <si>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</si>
  <si>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</si>
  <si>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</si>
  <si>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</si>
  <si>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</si>
  <si>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</si>
  <si>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</si>
  <si>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</si>
  <si>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</si>
  <si>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</si>
  <si>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</si>
  <si>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</si>
  <si>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</si>
  <si>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</si>
  <si>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</si>
  <si>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</si>
  <si>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</si>
  <si>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</si>
  <si>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</si>
  <si>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</si>
  <si>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</si>
  <si>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</si>
  <si>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</si>
  <si>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</si>
  <si>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</si>
  <si>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</si>
  <si>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</si>
  <si>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</si>
  <si>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</si>
  <si>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</si>
  <si>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</si>
  <si>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</si>
  <si>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</si>
  <si>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</si>
  <si>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</si>
  <si>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</si>
  <si>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</si>
  <si>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</si>
  <si>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</si>
  <si>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</si>
  <si>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</si>
  <si>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</si>
  <si>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</si>
  <si>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</si>
  <si>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</si>
  <si>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</si>
  <si>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</si>
  <si>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</si>
  <si>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</si>
  <si>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</si>
  <si>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</si>
  <si>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</si>
  <si>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</si>
  <si>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</si>
  <si>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</si>
  <si>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</si>
  <si>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</si>
  <si>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</si>
  <si>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</si>
  <si>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</si>
  <si>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</si>
  <si>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</si>
  <si>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</si>
  <si>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</si>
  <si>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</si>
  <si>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</si>
  <si>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</si>
  <si>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</si>
  <si>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</si>
  <si>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</si>
  <si>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</si>
  <si>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</si>
  <si>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</si>
  <si>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</si>
  <si>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</si>
  <si>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</si>
  <si>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</si>
  <si>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</si>
  <si>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</si>
  <si>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</si>
  <si>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</si>
  <si>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</si>
  <si>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</si>
  <si>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</si>
  <si>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</si>
  <si>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</si>
  <si>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</si>
  <si>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</si>
  <si>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</si>
  <si>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</si>
  <si>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</si>
  <si>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</si>
  <si>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</si>
  <si>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</si>
  <si>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</si>
  <si>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</si>
  <si>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</si>
  <si>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</si>
  <si>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</si>
  <si>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</si>
  <si>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</si>
  <si>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</si>
  <si>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</si>
  <si>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</si>
  <si>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</si>
  <si>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</si>
  <si>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</si>
  <si>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</si>
  <si>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</si>
  <si>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</si>
  <si>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</si>
  <si>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</si>
  <si>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</si>
  <si>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</si>
  <si>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</si>
  <si>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</si>
  <si>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</si>
  <si>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</si>
  <si>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</si>
  <si>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</si>
  <si>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</si>
  <si>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</si>
  <si>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</si>
  <si>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</si>
  <si>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</si>
  <si>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</si>
  <si>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</si>
  <si>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</si>
  <si>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</si>
  <si>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</si>
  <si>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</si>
  <si>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</si>
  <si>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</si>
  <si>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</si>
  <si>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</si>
  <si>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</si>
  <si>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</si>
  <si>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</si>
  <si>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</si>
  <si>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</si>
  <si>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</si>
  <si>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</si>
  <si>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</si>
  <si>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</si>
  <si>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</si>
  <si>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</si>
  <si>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</si>
  <si>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</si>
  <si>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</si>
  <si>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</si>
  <si>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</si>
  <si>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</si>
  <si>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</si>
  <si>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</si>
  <si>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</si>
  <si>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</si>
  <si>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</si>
  <si>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</si>
  <si>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</si>
  <si>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</si>
  <si>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</si>
  <si>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</si>
  <si>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</si>
  <si>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</si>
  <si>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</si>
  <si>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</si>
  <si>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</si>
  <si>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</si>
  <si>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</si>
  <si>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</si>
  <si>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</si>
  <si>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</si>
  <si>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</si>
  <si>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</si>
  <si>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</si>
  <si>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</si>
  <si>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</si>
  <si>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</si>
  <si>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</si>
  <si>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</si>
  <si>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</si>
  <si>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</si>
  <si>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</si>
  <si>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</si>
  <si>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</si>
  <si>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</si>
  <si>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</si>
  <si>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</si>
  <si>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</si>
  <si>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</si>
  <si>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</si>
  <si>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</si>
  <si>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</si>
  <si>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</si>
  <si>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</si>
  <si>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</si>
  <si>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</si>
  <si>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</si>
  <si>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</si>
  <si>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</si>
  <si>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</si>
  <si>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</si>
  <si>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</si>
  <si>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</si>
  <si>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</si>
  <si>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</si>
  <si>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</si>
  <si>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</si>
  <si>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</si>
  <si>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</si>
  <si>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</si>
  <si>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</si>
  <si>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</si>
  <si>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</si>
  <si>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</si>
  <si>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</si>
  <si>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</si>
  <si>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</si>
  <si>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</si>
  <si>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</si>
  <si>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</si>
  <si>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</si>
  <si>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</si>
  <si>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</si>
  <si>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</si>
  <si>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</si>
  <si>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</si>
  <si>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</si>
  <si>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</si>
  <si>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</si>
  <si>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</si>
  <si>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</si>
  <si>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</si>
  <si>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</si>
  <si>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</si>
  <si>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</si>
  <si>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</si>
  <si>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</si>
  <si>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</si>
  <si>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</si>
  <si>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</si>
  <si>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</si>
  <si>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</si>
  <si>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</si>
  <si>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</si>
  <si>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</si>
  <si>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</si>
  <si>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</si>
  <si>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</si>
  <si>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</si>
  <si>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</si>
  <si>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</si>
  <si>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</si>
  <si>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</si>
  <si>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</si>
  <si>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</si>
  <si>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</si>
  <si>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</si>
  <si>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</si>
  <si>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</si>
  <si>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</si>
  <si>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</si>
  <si>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</si>
  <si>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</si>
  <si>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</si>
  <si>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</si>
  <si>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</si>
  <si>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</si>
  <si>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</si>
  <si>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</si>
  <si>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</si>
  <si>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</si>
  <si>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</si>
  <si>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</si>
  <si>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</si>
  <si>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</si>
  <si>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</si>
  <si>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</si>
  <si>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</si>
  <si>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</si>
  <si>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</si>
  <si>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</si>
  <si>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</si>
  <si>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</si>
  <si>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</si>
  <si>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</si>
  <si>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</si>
  <si>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</si>
  <si>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</si>
  <si>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</si>
  <si>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</si>
  <si>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</si>
  <si>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</si>
  <si>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</si>
  <si>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</si>
  <si>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</si>
  <si>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</si>
  <si>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</si>
  <si>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</si>
  <si>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</si>
  <si>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</si>
  <si>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</si>
  <si>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</si>
  <si>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</si>
  <si>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</si>
  <si>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</si>
  <si>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</si>
  <si>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</si>
  <si>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</si>
  <si>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</si>
  <si>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</si>
  <si>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</si>
  <si>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</si>
  <si>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</si>
  <si>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</si>
  <si>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</si>
  <si>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</si>
  <si>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</si>
  <si>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</si>
  <si>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</si>
  <si>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</si>
  <si>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</si>
  <si>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</si>
  <si>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</si>
  <si>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</si>
  <si>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</si>
  <si>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</si>
  <si>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</si>
  <si>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</si>
  <si>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</si>
  <si>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</si>
  <si>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</si>
  <si>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</si>
  <si>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</si>
  <si>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</si>
  <si>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</si>
  <si>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</si>
  <si>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</si>
  <si>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</si>
  <si>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</si>
  <si>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</si>
  <si>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</si>
  <si>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</si>
  <si>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</si>
  <si>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</si>
  <si>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</si>
  <si>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</si>
  <si>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</si>
  <si>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</si>
  <si>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</si>
  <si>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</si>
  <si>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</si>
  <si>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</si>
  <si>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</si>
  <si>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</si>
  <si>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</si>
  <si>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</si>
  <si>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</si>
  <si>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</si>
  <si>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</si>
  <si>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</si>
  <si>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</si>
  <si>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</si>
  <si>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</si>
  <si>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</si>
  <si>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</si>
  <si>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</si>
  <si>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</si>
  <si>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</si>
  <si>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</si>
  <si>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</si>
  <si>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</si>
  <si>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</si>
  <si>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</si>
  <si>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</si>
  <si>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</si>
  <si>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</si>
  <si>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</si>
  <si>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</si>
  <si>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</si>
  <si>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</si>
  <si>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</si>
  <si>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</si>
  <si>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</si>
  <si>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</si>
  <si>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</si>
  <si>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</si>
  <si>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</si>
  <si>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</si>
  <si>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</si>
  <si>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</si>
  <si>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</si>
  <si>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</si>
  <si>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</si>
  <si>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</si>
  <si>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</si>
  <si>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</si>
  <si>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</si>
  <si>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</si>
  <si>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</si>
  <si>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</si>
  <si>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</si>
  <si>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</si>
  <si>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</si>
  <si>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</si>
  <si>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</si>
  <si>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</si>
  <si>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</si>
  <si>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</si>
  <si>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</si>
  <si>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</si>
  <si>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</si>
  <si>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</si>
  <si>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</si>
  <si>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</si>
  <si>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</si>
  <si>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</si>
  <si>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</si>
  <si>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</si>
  <si>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</si>
  <si>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</si>
  <si>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</si>
  <si>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</si>
  <si>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</si>
  <si>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</si>
  <si>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</si>
  <si>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</si>
  <si>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</si>
  <si>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</si>
  <si>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</si>
  <si>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</si>
  <si>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</si>
  <si>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</si>
  <si>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</si>
  <si>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</si>
  <si>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</si>
  <si>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</si>
  <si>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</si>
  <si>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</si>
  <si>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</si>
  <si>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</si>
  <si>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</si>
  <si>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</si>
  <si>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</si>
  <si>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</si>
  <si>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</si>
  <si>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</si>
  <si>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</si>
  <si>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</si>
  <si>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</si>
  <si>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</si>
  <si>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</si>
  <si>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</si>
  <si>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</si>
  <si>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</si>
  <si>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</si>
  <si>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</si>
  <si>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</si>
  <si>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</si>
  <si>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</si>
  <si>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</si>
  <si>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</si>
  <si>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</si>
  <si>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</si>
  <si>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</si>
  <si>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</si>
  <si>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</si>
  <si>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</si>
  <si>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</si>
  <si>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</si>
  <si>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</si>
  <si>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</si>
  <si>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</si>
  <si>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</si>
  <si>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</si>
  <si>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</si>
  <si>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</si>
  <si>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</si>
  <si>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</si>
  <si>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</si>
  <si>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</si>
  <si>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</si>
  <si>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</si>
  <si>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</si>
  <si>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</si>
  <si>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</si>
  <si>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</si>
  <si>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</si>
  <si>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</si>
  <si>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</si>
  <si>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</si>
  <si>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</si>
  <si>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</si>
  <si>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</si>
  <si>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</si>
  <si>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</si>
  <si>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</si>
  <si>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</si>
  <si>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</si>
  <si>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</si>
  <si>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</si>
  <si>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</si>
  <si>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</si>
  <si>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</si>
  <si>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</si>
  <si>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</si>
  <si>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</si>
  <si>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</si>
  <si>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</si>
  <si>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</si>
  <si>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</si>
  <si>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</si>
  <si>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</si>
  <si>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</si>
  <si>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</si>
  <si>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</si>
  <si>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</si>
  <si>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</si>
  <si>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</si>
  <si>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</si>
  <si>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</si>
  <si>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</si>
  <si>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</si>
  <si>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</si>
  <si>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</si>
  <si>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</si>
  <si>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</si>
  <si>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</si>
  <si>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</si>
  <si>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</si>
  <si>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</si>
  <si>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</si>
  <si>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</si>
  <si>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</si>
  <si>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</si>
  <si>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</si>
  <si>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</si>
  <si>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</si>
  <si>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</si>
  <si>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</si>
  <si>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</si>
  <si>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</si>
  <si>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</si>
  <si>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</si>
  <si>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</si>
  <si>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</si>
  <si>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</si>
  <si>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</si>
  <si>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</si>
  <si>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</si>
  <si>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</si>
  <si>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</si>
  <si>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</si>
  <si>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</si>
  <si>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</si>
  <si>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</si>
  <si>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</si>
  <si>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</si>
  <si>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</si>
  <si>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</si>
  <si>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</si>
  <si>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</si>
  <si>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</si>
  <si>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</si>
  <si>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</si>
  <si>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</si>
  <si>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</si>
  <si>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</si>
  <si>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</si>
  <si>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</si>
  <si>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</si>
  <si>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</si>
  <si>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</si>
  <si>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</si>
  <si>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</si>
  <si>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</si>
  <si>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</si>
  <si>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</si>
  <si>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</si>
  <si>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</si>
  <si>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</si>
  <si>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</si>
  <si>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</si>
  <si>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</si>
  <si>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</si>
  <si>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</si>
  <si>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</si>
  <si>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</si>
  <si>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</si>
  <si>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</si>
  <si>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</si>
  <si>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</si>
  <si>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</si>
  <si>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</si>
  <si>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</si>
  <si>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</si>
  <si>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</si>
  <si>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</si>
  <si>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</si>
  <si>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</si>
  <si>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</si>
  <si>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</si>
  <si>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</si>
  <si>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</si>
  <si>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</si>
  <si>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</si>
  <si>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</si>
  <si>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</si>
  <si>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</si>
  <si>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</si>
  <si>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</si>
  <si>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</si>
  <si>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</si>
  <si>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</si>
  <si>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</si>
  <si>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</si>
  <si>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</si>
  <si>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</si>
  <si>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</si>
  <si>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</si>
  <si>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</si>
  <si>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</si>
  <si>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</si>
  <si>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</si>
  <si>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</si>
  <si>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</si>
  <si>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</si>
  <si>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</si>
  <si>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</si>
  <si>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</si>
  <si>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</si>
  <si>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</si>
  <si>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</si>
  <si>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</si>
  <si>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</si>
  <si>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</si>
  <si>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</si>
  <si>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</si>
  <si>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</si>
  <si>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</si>
  <si>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</si>
  <si>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</si>
  <si>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</si>
  <si>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</si>
  <si>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</si>
  <si>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</si>
  <si>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</si>
  <si>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</si>
  <si>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</si>
  <si>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</si>
  <si>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</si>
  <si>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</si>
  <si>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</si>
  <si>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</si>
  <si>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</si>
  <si>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</si>
  <si>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</si>
  <si>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</si>
  <si>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</si>
  <si>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</si>
  <si>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</si>
  <si>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</si>
  <si>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</si>
  <si>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</si>
  <si>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</si>
  <si>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</si>
  <si>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</si>
  <si>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</si>
  <si>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</si>
  <si>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</si>
  <si>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</si>
  <si>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</si>
  <si>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</si>
  <si>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</si>
  <si>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</si>
  <si>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</si>
  <si>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</si>
  <si>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</si>
  <si>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</si>
  <si>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</si>
  <si>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</si>
  <si>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</si>
  <si>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</si>
  <si>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</si>
  <si>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</si>
  <si>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</si>
  <si>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</si>
  <si>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</si>
  <si>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</si>
  <si>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</si>
  <si>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</si>
  <si>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</si>
  <si>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</si>
  <si>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</si>
  <si>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</si>
  <si>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</si>
  <si>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</si>
  <si>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</si>
  <si>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</si>
  <si>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</si>
  <si>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</si>
  <si>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</si>
  <si>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</si>
  <si>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</si>
  <si>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</si>
  <si>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</si>
  <si>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</si>
  <si>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</si>
  <si>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</si>
  <si>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</si>
  <si>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</si>
  <si>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</si>
  <si>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</si>
  <si>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</si>
  <si>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</si>
  <si>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</si>
  <si>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</si>
  <si>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</si>
  <si>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</si>
  <si>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</si>
  <si>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</si>
  <si>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</si>
  <si>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</si>
  <si>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</si>
  <si>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</si>
  <si>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</si>
  <si>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</si>
  <si>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</si>
  <si>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</si>
  <si>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</si>
  <si>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</si>
  <si>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</si>
  <si>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</si>
  <si>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</si>
  <si>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</si>
  <si>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</si>
  <si>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</si>
  <si>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</si>
  <si>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</si>
  <si>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</si>
  <si>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</si>
  <si>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</si>
  <si>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</si>
  <si>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</si>
  <si>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</si>
  <si>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</si>
  <si>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</si>
  <si>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</si>
  <si>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</si>
  <si>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</si>
  <si>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</si>
  <si>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</si>
  <si>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</si>
  <si>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</si>
  <si>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</si>
  <si>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</si>
  <si>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</si>
  <si>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</si>
  <si>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</si>
  <si>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</si>
  <si>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</si>
  <si>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</si>
  <si>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</si>
  <si>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</si>
  <si>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</si>
  <si>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</si>
  <si>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</si>
  <si>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</si>
  <si>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</si>
  <si>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</si>
  <si>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</si>
  <si>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</si>
  <si>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</si>
  <si>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</si>
  <si>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</si>
  <si>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</si>
  <si>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</si>
  <si>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</si>
  <si>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</si>
  <si>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</si>
  <si>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</si>
  <si>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</si>
  <si>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</si>
  <si>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</si>
  <si>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</si>
  <si>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</si>
  <si>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</si>
  <si>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</si>
  <si>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</si>
  <si>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</si>
  <si>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</si>
  <si>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</si>
  <si>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</si>
  <si>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</si>
  <si>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</si>
  <si>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</si>
  <si>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</si>
  <si>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</si>
  <si>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</si>
  <si>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</si>
  <si>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</si>
  <si>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</si>
  <si>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</si>
  <si>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</si>
  <si>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</si>
  <si>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</si>
  <si>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</si>
  <si>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</si>
  <si>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</si>
  <si>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</si>
  <si>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</si>
  <si>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</si>
  <si>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</si>
  <si>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</si>
  <si>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</si>
  <si>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</si>
  <si>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</si>
  <si>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</si>
  <si>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</si>
  <si>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</si>
  <si>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</si>
  <si>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</si>
  <si>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</si>
  <si>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</si>
  <si>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</si>
  <si>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</si>
  <si>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</si>
  <si>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</si>
  <si>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</si>
  <si>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</si>
  <si>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</si>
  <si>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</si>
  <si>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</si>
  <si>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</si>
  <si>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</si>
  <si>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</si>
  <si>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</si>
  <si>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</si>
  <si>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</si>
  <si>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</si>
  <si>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</si>
  <si>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</si>
  <si>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</si>
  <si>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</si>
  <si>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</si>
  <si>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</si>
  <si>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</si>
  <si>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</si>
  <si>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</si>
  <si>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</si>
  <si>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</si>
  <si>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</si>
  <si>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</si>
  <si>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</si>
  <si>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</si>
  <si>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</si>
  <si>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</si>
  <si>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</si>
  <si>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</si>
  <si>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</si>
  <si>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</si>
  <si>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</si>
  <si>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</si>
  <si>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</si>
  <si>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</si>
  <si>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</si>
  <si>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</si>
  <si>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</si>
  <si>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</si>
  <si>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</si>
  <si>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</si>
  <si>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</si>
  <si>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</si>
  <si>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</si>
  <si>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</si>
  <si>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</si>
  <si>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</si>
  <si>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</si>
  <si>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</si>
  <si>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</si>
  <si>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</si>
  <si>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</si>
  <si>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</si>
  <si>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</si>
  <si>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</si>
  <si>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</si>
  <si>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</si>
  <si>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</si>
  <si>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</si>
  <si>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</si>
  <si>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</si>
  <si>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</si>
  <si>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</si>
  <si>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</si>
  <si>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</si>
  <si>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</si>
  <si>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</si>
  <si>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</si>
  <si>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</si>
  <si>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</si>
  <si>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</si>
  <si>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</si>
  <si>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</si>
  <si>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</si>
  <si>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</si>
  <si>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</si>
  <si>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</si>
  <si>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</si>
  <si>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</si>
  <si>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</si>
  <si>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</si>
  <si>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</si>
  <si>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</si>
  <si>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</si>
  <si>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</si>
  <si>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</si>
  <si>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</si>
  <si>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</si>
  <si>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</si>
  <si>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</si>
  <si>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</si>
  <si>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</si>
  <si>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</si>
  <si>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</si>
  <si>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</si>
  <si>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</si>
  <si>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</si>
  <si>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</si>
  <si>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</si>
  <si>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</si>
  <si>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</si>
  <si>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</si>
  <si>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</si>
  <si>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</si>
  <si>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</si>
  <si>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</si>
  <si>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</si>
  <si>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</si>
  <si>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</si>
  <si>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</si>
  <si>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</si>
  <si>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</si>
  <si>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</si>
  <si>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</si>
  <si>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</si>
  <si>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</si>
  <si>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</si>
  <si>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</si>
  <si>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</si>
  <si>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</si>
  <si>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</si>
  <si>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</si>
  <si>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</si>
  <si>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</si>
  <si>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</si>
  <si>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</si>
  <si>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</si>
  <si>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</si>
  <si>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</si>
  <si>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</si>
  <si>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</si>
  <si>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</si>
  <si>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</si>
  <si>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</si>
  <si>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</si>
  <si>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</si>
  <si>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</si>
  <si>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</si>
  <si>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</si>
  <si>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</si>
  <si>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</si>
  <si>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</si>
  <si>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</si>
  <si>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</si>
  <si>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</si>
  <si>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</si>
  <si>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</si>
  <si>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</si>
  <si>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</si>
  <si>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</si>
  <si>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</si>
  <si>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</si>
  <si>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</si>
  <si>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</si>
  <si>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</si>
  <si>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</si>
  <si>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</si>
  <si>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</si>
  <si>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</si>
  <si>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</si>
  <si>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</si>
  <si>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</si>
  <si>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</si>
  <si>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</si>
  <si>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</si>
  <si>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</si>
  <si>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</si>
  <si>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</si>
  <si>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</si>
  <si>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</si>
  <si>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</si>
  <si>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</si>
  <si>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</si>
  <si>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</si>
  <si>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</si>
  <si>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</si>
  <si>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</si>
  <si>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</si>
  <si>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</si>
  <si>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</si>
  <si>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</si>
  <si>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</si>
  <si>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</si>
  <si>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</si>
  <si>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</si>
  <si>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</si>
  <si>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</si>
  <si>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</si>
  <si>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</si>
  <si>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</si>
  <si>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</si>
  <si>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</si>
  <si>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</si>
  <si>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</si>
  <si>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</si>
  <si>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</si>
  <si>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</si>
  <si>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</si>
  <si>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</si>
  <si>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</si>
  <si>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</si>
  <si>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</si>
  <si>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</si>
  <si>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</si>
  <si>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</si>
  <si>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</si>
  <si>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</si>
  <si>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</si>
  <si>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</si>
  <si>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</si>
  <si>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</si>
  <si>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</si>
  <si>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</si>
  <si>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</si>
  <si>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</si>
  <si>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</si>
  <si>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</si>
  <si>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</si>
  <si>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</si>
  <si>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</si>
  <si>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</si>
  <si>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</si>
  <si>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</si>
  <si>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</si>
  <si>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</si>
  <si>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</si>
  <si>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</si>
  <si>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</si>
  <si>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</si>
  <si>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</si>
  <si>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</si>
  <si>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</si>
  <si>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</si>
  <si>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</si>
  <si>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</si>
  <si>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</si>
  <si>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</si>
  <si>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</si>
  <si>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</si>
  <si>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</si>
  <si>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</si>
  <si>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</si>
  <si>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</si>
  <si>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</si>
  <si>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</si>
  <si>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</si>
  <si>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</si>
  <si>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</si>
  <si>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</si>
  <si>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</si>
  <si>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</si>
  <si>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</si>
  <si>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</si>
  <si>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</si>
  <si>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</si>
  <si>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</si>
  <si>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</si>
  <si>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</si>
  <si>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</si>
  <si>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</si>
  <si>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</si>
  <si>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</si>
  <si>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</si>
  <si>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</si>
  <si>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</si>
  <si>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</si>
  <si>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</si>
  <si>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</si>
  <si>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</si>
  <si>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</si>
  <si>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</si>
  <si>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</si>
  <si>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</si>
  <si>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</si>
  <si>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</si>
  <si>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</si>
  <si>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</si>
  <si>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</si>
  <si>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</si>
  <si>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</si>
  <si>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</si>
  <si>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</si>
  <si>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</si>
  <si>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</si>
  <si>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</si>
  <si>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</si>
  <si>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</si>
  <si>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</si>
  <si>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</si>
  <si>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</si>
  <si>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</si>
  <si>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</si>
  <si>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</si>
  <si>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</si>
  <si>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</si>
  <si>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</si>
  <si>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</si>
  <si>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</si>
  <si>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</si>
  <si>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</si>
  <si>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</si>
  <si>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</si>
  <si>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</si>
  <si>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</si>
  <si>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</si>
  <si>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</si>
  <si>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</si>
  <si>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</si>
  <si>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</si>
  <si>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</si>
  <si>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</si>
  <si>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</si>
  <si>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</si>
  <si>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</si>
  <si>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</si>
  <si>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</si>
  <si>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</si>
  <si>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</si>
  <si>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</si>
  <si>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</si>
  <si>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</si>
  <si>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</si>
  <si>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</si>
  <si>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</si>
  <si>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</si>
  <si>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</si>
  <si>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</si>
  <si>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</si>
  <si>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</si>
  <si>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</si>
  <si>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</si>
  <si>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</si>
  <si>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</si>
  <si>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</si>
  <si>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</si>
  <si>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</si>
  <si>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</si>
  <si>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</si>
  <si>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</si>
  <si>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</si>
  <si>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</si>
  <si>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</si>
  <si>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</si>
  <si>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</si>
  <si>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</si>
  <si>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</si>
  <si>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</si>
  <si>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</si>
  <si>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</si>
  <si>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</si>
  <si>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</si>
  <si>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</si>
  <si>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</si>
  <si>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</si>
  <si>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</si>
  <si>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</si>
  <si>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</si>
  <si>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</si>
  <si>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</si>
  <si>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</si>
  <si>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</si>
  <si>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</si>
  <si>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</si>
  <si>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</si>
  <si>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</si>
  <si>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</si>
  <si>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</si>
  <si>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</si>
  <si>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</si>
  <si>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</si>
  <si>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</si>
  <si>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</si>
  <si>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</si>
  <si>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</si>
  <si>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</si>
  <si>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</si>
  <si>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</si>
  <si>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</si>
  <si>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</si>
  <si>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</si>
  <si>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</si>
  <si>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</si>
  <si>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</si>
  <si>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</si>
  <si>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</si>
  <si>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</si>
  <si>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</si>
  <si>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</si>
  <si>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</si>
  <si>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</si>
  <si>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</si>
  <si>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</si>
  <si>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</si>
  <si>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</si>
  <si>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</si>
  <si>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</si>
  <si>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</si>
  <si>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</si>
  <si>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</si>
  <si>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</si>
  <si>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</si>
  <si>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</si>
  <si>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</si>
  <si>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</si>
  <si>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</si>
  <si>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</si>
  <si>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</si>
  <si>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</si>
  <si>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</si>
  <si>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</si>
  <si>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</si>
  <si>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</si>
  <si>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</si>
  <si>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</si>
  <si>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</si>
  <si>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</si>
  <si>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</si>
  <si>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</si>
  <si>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</si>
  <si>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</si>
  <si>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</si>
  <si>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</si>
  <si>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</si>
  <si>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</si>
  <si>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</si>
  <si>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</si>
  <si>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</si>
  <si>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</si>
  <si>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</si>
  <si>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</si>
  <si>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</si>
  <si>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</si>
  <si>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</si>
  <si>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</si>
  <si>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</si>
  <si>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</si>
  <si>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</si>
  <si>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</si>
  <si>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</si>
  <si>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</si>
  <si>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</si>
  <si>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</si>
  <si>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</si>
  <si>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</si>
  <si>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</si>
  <si>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</si>
  <si>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</si>
  <si>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</si>
  <si>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</si>
  <si>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</si>
  <si>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</si>
  <si>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</si>
  <si>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</si>
  <si>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</si>
  <si>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</si>
  <si>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</si>
  <si>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</si>
  <si>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</si>
  <si>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</si>
  <si>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</si>
  <si>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</si>
  <si>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</si>
  <si>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</si>
  <si>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</si>
  <si>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</si>
  <si>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</si>
  <si>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</si>
  <si>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</si>
  <si>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</si>
  <si>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</si>
  <si>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</si>
  <si>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</si>
  <si>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</si>
  <si>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</si>
  <si>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</si>
  <si>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</si>
  <si>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</si>
  <si>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</si>
  <si>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</si>
  <si>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</si>
  <si>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</si>
  <si>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</si>
  <si>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</si>
  <si>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</si>
  <si>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</si>
  <si>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</si>
  <si>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</si>
  <si>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</si>
  <si>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</si>
  <si>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</si>
  <si>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</si>
  <si>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</si>
  <si>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</si>
  <si>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</si>
  <si>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</si>
  <si>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</si>
  <si>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</si>
  <si>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</si>
  <si>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</si>
  <si>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</si>
  <si>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</si>
  <si>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</si>
  <si>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</si>
  <si>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</si>
  <si>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</si>
  <si>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</si>
  <si>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</si>
  <si>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</si>
  <si>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</si>
  <si>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</si>
  <si>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</si>
  <si>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</si>
  <si>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</si>
  <si>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</si>
  <si>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</si>
  <si>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</si>
  <si>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</si>
  <si>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</si>
  <si>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</si>
  <si>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</si>
  <si>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</si>
  <si>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</si>
  <si>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</si>
  <si>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</si>
  <si>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</si>
  <si>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</si>
  <si>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</si>
  <si>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</si>
  <si>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</si>
  <si>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</si>
  <si>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</si>
  <si>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</si>
  <si>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</si>
  <si>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</si>
  <si>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</si>
  <si>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</si>
  <si>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</si>
  <si>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</si>
  <si>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</si>
  <si>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</si>
  <si>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</si>
  <si>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</si>
  <si>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</si>
  <si>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</si>
  <si>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</si>
  <si>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</si>
  <si>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</si>
  <si>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</si>
  <si>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</si>
  <si>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</si>
  <si>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</si>
  <si>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</si>
  <si>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</si>
  <si>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</si>
  <si>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</si>
  <si>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</si>
  <si>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</si>
  <si>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</si>
  <si>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</si>
  <si>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</si>
  <si>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</si>
  <si>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</si>
  <si>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</si>
  <si>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</si>
  <si>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</si>
  <si>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</si>
  <si>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</si>
  <si>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</si>
  <si>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</si>
  <si>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</si>
  <si>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</si>
  <si>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</si>
  <si>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</si>
  <si>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</si>
  <si>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</si>
  <si>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</si>
  <si>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</si>
  <si>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</si>
  <si>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</si>
  <si>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</si>
  <si>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</si>
  <si>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</si>
  <si>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</si>
  <si>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</si>
  <si>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</si>
  <si>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</si>
  <si>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</si>
  <si>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</si>
  <si>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</si>
  <si>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</si>
  <si>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</si>
  <si>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</si>
  <si>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</si>
  <si>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</si>
  <si>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</si>
  <si>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</si>
  <si>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</si>
  <si>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</si>
  <si>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</si>
  <si>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</si>
  <si>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</si>
  <si>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</si>
  <si>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</si>
  <si>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</si>
  <si>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</si>
  <si>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</si>
  <si>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</si>
  <si>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</si>
  <si>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</si>
  <si>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</si>
  <si>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</si>
  <si>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</si>
  <si>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</si>
  <si>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</si>
  <si>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</si>
  <si>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</si>
  <si>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</si>
  <si>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</si>
  <si>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</si>
  <si>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</si>
  <si>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</si>
  <si>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</si>
  <si>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</si>
  <si>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</si>
  <si>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</si>
  <si>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</si>
  <si>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</si>
  <si>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</si>
  <si>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</si>
  <si>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</si>
  <si>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</si>
  <si>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</si>
  <si>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</si>
  <si>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</si>
  <si>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</si>
  <si>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</si>
  <si>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</si>
  <si>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</si>
  <si>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</si>
  <si>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</si>
  <si>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</si>
  <si>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</si>
  <si>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</si>
  <si>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</si>
  <si>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</si>
  <si>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</si>
  <si>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</si>
  <si>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</si>
  <si>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</si>
  <si>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</si>
  <si>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</si>
  <si>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</si>
  <si>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</si>
  <si>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</si>
  <si>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</si>
  <si>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</si>
  <si>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</si>
  <si>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</si>
  <si>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</si>
  <si>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</si>
  <si>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</si>
  <si>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</si>
  <si>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</si>
  <si>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</si>
  <si>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</si>
  <si>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</si>
  <si>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</si>
  <si>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</si>
  <si>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</si>
  <si>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</si>
  <si>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</si>
  <si>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</si>
  <si>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</si>
  <si>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</si>
  <si>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</si>
  <si>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</si>
  <si>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</si>
  <si>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</si>
  <si>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</si>
  <si>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</si>
  <si>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</si>
  <si>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</si>
  <si>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</si>
  <si>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</si>
  <si>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</si>
  <si>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</si>
  <si>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</si>
  <si>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</si>
  <si>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</si>
  <si>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</si>
  <si>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</si>
  <si>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</si>
  <si>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</si>
  <si>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</si>
  <si>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</si>
  <si>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</si>
  <si>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</si>
  <si>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</si>
  <si>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</si>
  <si>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</si>
  <si>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</si>
  <si>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</si>
  <si>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</si>
  <si>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</si>
  <si>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</si>
  <si>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</si>
  <si>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</si>
  <si>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</si>
  <si>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</si>
  <si>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</si>
  <si>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</si>
  <si>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</si>
  <si>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</si>
  <si>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</si>
  <si>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</si>
  <si>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</si>
  <si>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</si>
  <si>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</si>
  <si>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</si>
  <si>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</si>
  <si>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</si>
  <si>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</si>
  <si>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</si>
  <si>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</si>
  <si>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</si>
  <si>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</si>
  <si>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</si>
  <si>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</si>
  <si>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</si>
  <si>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</si>
  <si>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</si>
  <si>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</si>
  <si>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</si>
  <si>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</si>
  <si>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</si>
  <si>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</si>
  <si>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</si>
  <si>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</si>
  <si>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</si>
  <si>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</si>
  <si>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</si>
  <si>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</si>
  <si>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</si>
  <si>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</si>
  <si>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</si>
  <si>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</si>
  <si>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</si>
  <si>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</si>
  <si>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</si>
  <si>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</si>
  <si>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</si>
  <si>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</si>
  <si>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</si>
  <si>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</si>
  <si>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</si>
  <si>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</si>
  <si>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</si>
  <si>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</si>
  <si>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</si>
  <si>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</si>
  <si>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</si>
  <si>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</si>
  <si>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</si>
  <si>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</si>
  <si>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</si>
  <si>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</si>
  <si>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</si>
  <si>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</si>
  <si>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</si>
  <si>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</si>
  <si>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</si>
  <si>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</si>
  <si>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</si>
  <si>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</si>
  <si>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</si>
  <si>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</si>
  <si>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</si>
  <si>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</si>
  <si>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</si>
  <si>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</si>
  <si>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</si>
  <si>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</si>
  <si>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</si>
  <si>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</si>
  <si>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</si>
  <si>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</si>
  <si>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</si>
  <si>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</si>
  <si>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</si>
  <si>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</si>
  <si>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</si>
  <si>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</si>
  <si>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</si>
  <si>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</si>
  <si>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</si>
  <si>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</si>
  <si>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</si>
  <si>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</si>
  <si>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</si>
  <si>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</si>
  <si>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</si>
  <si>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</si>
  <si>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</si>
  <si>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</si>
  <si>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</si>
  <si>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</si>
  <si>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</si>
  <si>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</si>
  <si>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</si>
  <si>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</si>
  <si>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</si>
  <si>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</si>
  <si>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</si>
  <si>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</si>
  <si>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</si>
  <si>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</si>
  <si>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</si>
  <si>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</si>
  <si>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</si>
  <si>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</si>
  <si>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</si>
  <si>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</si>
  <si>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</si>
  <si>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</si>
  <si>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</si>
  <si>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</si>
  <si>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</si>
  <si>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</si>
  <si>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</si>
  <si>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</si>
  <si>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</si>
  <si>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</si>
  <si>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</si>
  <si>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</si>
  <si>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</si>
  <si>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</si>
  <si>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</si>
  <si>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</si>
  <si>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</si>
  <si>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</si>
  <si>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</si>
  <si>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</si>
  <si>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</si>
  <si>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</si>
  <si>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</si>
  <si>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</si>
  <si>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</si>
  <si>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</si>
  <si>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</si>
  <si>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</si>
  <si>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</si>
  <si>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</si>
  <si>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</si>
  <si>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</si>
  <si>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</si>
  <si>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</si>
  <si>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</si>
  <si>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</si>
  <si>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</si>
  <si>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</si>
  <si>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</si>
  <si>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</si>
  <si>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</si>
  <si>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</si>
  <si>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</si>
  <si>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</si>
  <si>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</si>
  <si>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</si>
  <si>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</si>
  <si>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</si>
  <si>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</si>
  <si>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</si>
  <si>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</si>
  <si>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</si>
  <si>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</si>
  <si>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</si>
  <si>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</si>
  <si>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</si>
  <si>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</si>
  <si>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</si>
  <si>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</si>
  <si>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</si>
  <si>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</si>
  <si>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</si>
  <si>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</si>
  <si>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</si>
  <si>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</si>
  <si>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</si>
  <si>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</si>
  <si>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</si>
  <si>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</si>
  <si>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</si>
  <si>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</si>
  <si>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</si>
  <si>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</si>
  <si>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</si>
  <si>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</si>
  <si>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</si>
  <si>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</si>
  <si>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</si>
  <si>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</si>
  <si>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</si>
  <si>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</si>
  <si>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</si>
  <si>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</si>
  <si>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</si>
  <si>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</si>
  <si>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</si>
  <si>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</si>
  <si>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</si>
  <si>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</si>
  <si>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</si>
  <si>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</si>
  <si>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</si>
  <si>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</si>
  <si>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</si>
  <si>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</si>
  <si>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</si>
  <si>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</si>
  <si>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</si>
  <si>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</si>
  <si>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</si>
  <si>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</si>
  <si>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</si>
  <si>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</si>
  <si>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</si>
  <si>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</si>
  <si>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</si>
  <si>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</si>
  <si>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</si>
  <si>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</si>
  <si>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</si>
  <si>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</si>
  <si>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</si>
  <si>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</si>
  <si>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</si>
  <si>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</si>
  <si>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</si>
  <si>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</si>
  <si>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</si>
  <si>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</si>
  <si>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</si>
  <si>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</si>
  <si>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</si>
  <si>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</si>
  <si>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</si>
  <si>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</si>
  <si>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</si>
  <si>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</si>
  <si>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</si>
  <si>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</si>
  <si>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</si>
  <si>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</si>
  <si>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</si>
  <si>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</si>
  <si>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</si>
  <si>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</si>
  <si>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</si>
  <si>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</si>
  <si>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</si>
  <si>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</si>
  <si>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</si>
  <si>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</si>
  <si>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</si>
  <si>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</si>
  <si>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</si>
  <si>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</si>
  <si>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</si>
  <si>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</si>
  <si>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</si>
  <si>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</si>
  <si>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</si>
  <si>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</si>
  <si>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</si>
  <si>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</si>
  <si>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</si>
  <si>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</si>
  <si>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</si>
  <si>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</si>
  <si>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</si>
  <si>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</si>
  <si>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</si>
  <si>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</si>
  <si>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</si>
  <si>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</si>
  <si>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</si>
  <si>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</si>
  <si>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</si>
  <si>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</si>
  <si>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</si>
  <si>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</si>
  <si>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</si>
  <si>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</si>
  <si>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</si>
  <si>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</si>
  <si>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</si>
  <si>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</si>
  <si>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</si>
  <si>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</si>
  <si>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</si>
  <si>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</si>
  <si>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</si>
  <si>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</si>
  <si>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</si>
  <si>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</si>
  <si>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</si>
  <si>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</si>
  <si>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</si>
  <si>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</si>
  <si>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</si>
  <si>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</si>
  <si>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</si>
  <si>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</si>
  <si>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</si>
  <si>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</si>
  <si>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</si>
  <si>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</si>
  <si>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</si>
  <si>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</si>
  <si>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</si>
  <si>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</si>
  <si>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</si>
  <si>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</si>
  <si>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</si>
  <si>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</si>
  <si>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</si>
  <si>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</si>
  <si>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</si>
  <si>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</si>
  <si>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</si>
  <si>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</si>
  <si>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</si>
  <si>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</si>
  <si>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</si>
  <si>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</si>
  <si>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</si>
  <si>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</si>
  <si>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</si>
  <si>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</si>
  <si>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</si>
  <si>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</si>
  <si>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</si>
  <si>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</si>
  <si>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</si>
  <si>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</si>
  <si>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</si>
  <si>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</si>
  <si>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</si>
  <si>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</si>
  <si>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</si>
  <si>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</si>
  <si>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</si>
  <si>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</si>
  <si>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</si>
  <si>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</si>
  <si>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</si>
  <si>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</si>
  <si>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</si>
  <si>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</si>
  <si>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</si>
  <si>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</si>
  <si>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</si>
  <si>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</si>
  <si>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</si>
  <si>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</si>
  <si>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</si>
  <si>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</si>
  <si>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</si>
  <si>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</si>
  <si>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</si>
  <si>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</si>
  <si>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</si>
  <si>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</si>
  <si>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</si>
  <si>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</si>
  <si>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</si>
  <si>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</si>
  <si>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</si>
  <si>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</si>
  <si>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</si>
  <si>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</si>
  <si>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</si>
  <si>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</si>
  <si>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</si>
  <si>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</si>
  <si>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</si>
  <si>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</si>
  <si>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</si>
  <si>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</si>
  <si>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</si>
  <si>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</si>
  <si>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</si>
  <si>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</si>
  <si>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</si>
  <si>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</si>
  <si>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</si>
  <si>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</si>
  <si>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</si>
  <si>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</si>
  <si>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</si>
  <si>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</si>
  <si>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</si>
  <si>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</si>
  <si>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</si>
  <si>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</si>
  <si>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</si>
  <si>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</si>
  <si>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</si>
  <si>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</si>
  <si>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</si>
  <si>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</si>
  <si>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</si>
  <si>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</si>
  <si>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</si>
  <si>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</si>
  <si>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</si>
  <si>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</si>
  <si>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</si>
  <si>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</si>
  <si>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</si>
  <si>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</si>
  <si>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</si>
  <si>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</si>
  <si>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</si>
  <si>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</si>
  <si>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</si>
  <si>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</si>
  <si>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</si>
  <si>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</si>
  <si>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</si>
  <si>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</si>
  <si>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</si>
  <si>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</si>
  <si>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</si>
  <si>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</si>
  <si>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</si>
  <si>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</si>
  <si>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</si>
  <si>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</si>
  <si>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</si>
  <si>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</si>
  <si>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</si>
  <si>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</si>
  <si>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</si>
  <si>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</si>
  <si>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</si>
  <si>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</si>
  <si>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</si>
  <si>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</si>
  <si>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</si>
  <si>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</si>
  <si>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</si>
  <si>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</si>
  <si>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</si>
  <si>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</si>
  <si>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</si>
  <si>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</si>
  <si>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</si>
  <si>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</si>
  <si>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</si>
  <si>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</si>
  <si>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</si>
  <si>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</si>
  <si>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</si>
  <si>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</si>
  <si>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</si>
  <si>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</si>
  <si>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</si>
  <si>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</si>
  <si>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</si>
  <si>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</si>
  <si>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</si>
  <si>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</si>
  <si>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</si>
  <si>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</si>
  <si>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</si>
  <si>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</si>
  <si>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</si>
  <si>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</si>
  <si>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</si>
  <si>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</si>
  <si>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</si>
  <si>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</si>
  <si>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</si>
  <si>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</si>
  <si>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</si>
  <si>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</si>
  <si>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</si>
  <si>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</si>
  <si>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</si>
  <si>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</si>
  <si>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</si>
  <si>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</si>
  <si>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</si>
  <si>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</si>
  <si>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</si>
  <si>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</si>
  <si>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</si>
  <si>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</si>
  <si>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</si>
  <si>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</si>
  <si>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</si>
  <si>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</si>
  <si>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</si>
  <si>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</si>
  <si>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</si>
  <si>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</si>
  <si>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</si>
  <si>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</si>
  <si>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</si>
  <si>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</si>
  <si>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</si>
  <si>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</si>
  <si>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</si>
  <si>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</si>
  <si>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</si>
  <si>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</si>
  <si>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</si>
  <si>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</si>
  <si>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</si>
  <si>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</si>
  <si>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</si>
  <si>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</si>
  <si>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</si>
  <si>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</si>
  <si>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</si>
  <si>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</si>
  <si>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</si>
  <si>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</si>
  <si>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</si>
  <si>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</si>
  <si>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</si>
  <si>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</si>
  <si>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</si>
  <si>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</si>
  <si>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</si>
  <si>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</si>
  <si>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</si>
  <si>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</si>
  <si>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</si>
  <si>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</si>
  <si>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</si>
  <si>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</si>
  <si>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</si>
  <si>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</si>
  <si>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</si>
  <si>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</si>
  <si>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</si>
  <si>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</si>
  <si>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</si>
  <si>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</si>
  <si>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</si>
  <si>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</si>
  <si>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</si>
  <si>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</si>
  <si>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</si>
  <si>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</si>
  <si>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</si>
  <si>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</si>
  <si>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</si>
  <si>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</si>
  <si>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</si>
  <si>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</si>
  <si>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</si>
  <si>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</si>
  <si>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</si>
  <si>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</si>
  <si>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</si>
  <si>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</si>
  <si>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</si>
  <si>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</si>
  <si>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</si>
  <si>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</si>
  <si>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</si>
  <si>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</si>
  <si>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</si>
  <si>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</si>
  <si>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</si>
  <si>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</si>
  <si>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</si>
  <si>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</si>
  <si>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</si>
  <si>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</si>
  <si>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</si>
  <si>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</si>
  <si>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</si>
  <si>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</si>
  <si>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</si>
  <si>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</si>
  <si>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</si>
  <si>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</si>
  <si>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</si>
  <si>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</si>
  <si>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</si>
  <si>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</si>
  <si>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</si>
  <si>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</si>
  <si>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</si>
  <si>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</si>
  <si>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</si>
  <si>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</si>
  <si>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</si>
  <si>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</si>
  <si>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</si>
  <si>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</si>
  <si>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</si>
  <si>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</si>
  <si>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</si>
  <si>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</si>
  <si>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</si>
  <si>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</si>
  <si>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</si>
  <si>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</si>
  <si>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</si>
  <si>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</si>
  <si>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</si>
  <si>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</si>
  <si>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</si>
  <si>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</si>
  <si>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</si>
  <si>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</si>
  <si>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</si>
  <si>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</si>
  <si>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</si>
  <si>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</si>
  <si>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</si>
  <si>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</si>
  <si>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</si>
  <si>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</si>
  <si>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</si>
  <si>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</si>
  <si>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</si>
  <si>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</si>
  <si>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</si>
  <si>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</si>
  <si>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</si>
  <si>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</si>
  <si>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</si>
  <si>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</si>
  <si>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</si>
  <si>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</si>
  <si>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</si>
  <si>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</si>
  <si>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</si>
  <si>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</si>
  <si>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</si>
  <si>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</si>
  <si>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</si>
  <si>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</si>
  <si>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</si>
  <si>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</si>
  <si>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</si>
  <si>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</si>
  <si>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</si>
  <si>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</si>
  <si>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</si>
  <si>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</si>
  <si>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</si>
  <si>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</si>
  <si>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</si>
  <si>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</si>
  <si>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</si>
  <si>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</si>
  <si>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</si>
  <si>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</si>
  <si>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</si>
  <si>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</si>
  <si>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</si>
  <si>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</si>
  <si>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</si>
  <si>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</si>
  <si>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</si>
  <si>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</si>
  <si>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</si>
  <si>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</si>
  <si>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</si>
  <si>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</si>
  <si>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</si>
  <si>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</si>
  <si>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</si>
  <si>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</si>
  <si>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</si>
  <si>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</si>
  <si>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</si>
  <si>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</si>
  <si>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</si>
  <si>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</si>
  <si>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</si>
  <si>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</si>
  <si>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</si>
  <si>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</si>
  <si>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</si>
  <si>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</si>
  <si>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</si>
  <si>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</si>
  <si>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</si>
  <si>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</si>
  <si>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</si>
  <si>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</si>
  <si>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</si>
  <si>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</si>
  <si>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</si>
  <si>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</si>
  <si>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</si>
  <si>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</si>
  <si>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</si>
  <si>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</si>
  <si>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</si>
  <si>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</si>
  <si>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</si>
  <si>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</si>
  <si>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</si>
  <si>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</si>
  <si>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</si>
  <si>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</si>
  <si>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</si>
  <si>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</si>
  <si>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</si>
  <si>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</si>
  <si>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</si>
  <si>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</si>
  <si>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</si>
  <si>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</si>
  <si>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</si>
  <si>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</si>
  <si>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</si>
  <si>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</si>
  <si>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</si>
  <si>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</si>
  <si>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</si>
  <si>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</si>
  <si>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</si>
  <si>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</si>
  <si>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</si>
  <si>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</si>
  <si>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</si>
  <si>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</si>
  <si>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</si>
  <si>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</si>
  <si>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</si>
  <si>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</si>
  <si>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</si>
  <si>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</si>
  <si>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</si>
  <si>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</si>
  <si>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</si>
  <si>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</si>
  <si>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</si>
  <si>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</si>
  <si>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</si>
  <si>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</si>
  <si>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</si>
  <si>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</si>
  <si>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</si>
  <si>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</si>
  <si>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</si>
  <si>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</si>
  <si>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</si>
  <si>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</si>
  <si>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</si>
  <si>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</si>
  <si>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</si>
  <si>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</si>
  <si>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</si>
  <si>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</si>
  <si>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</si>
  <si>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</si>
  <si>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</si>
  <si>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</si>
  <si>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</si>
  <si>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</si>
  <si>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</si>
  <si>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</si>
  <si>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</si>
  <si>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</si>
  <si>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</si>
  <si>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</si>
  <si>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</si>
  <si>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</si>
  <si>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</si>
  <si>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</si>
  <si>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</si>
  <si>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</si>
  <si>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</si>
  <si>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</si>
  <si>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</si>
  <si>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</si>
  <si>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</si>
  <si>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</si>
  <si>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</si>
  <si>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</si>
  <si>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</si>
  <si>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</si>
  <si>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</si>
  <si>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</si>
  <si>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</si>
  <si>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</si>
  <si>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</si>
  <si>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</si>
  <si>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</si>
  <si>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</si>
  <si>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</si>
  <si>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</si>
  <si>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</si>
  <si>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</si>
  <si>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</si>
  <si>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</si>
  <si>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</si>
  <si>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</si>
  <si>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</si>
  <si>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</si>
  <si>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</si>
  <si>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</si>
  <si>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</si>
  <si>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</si>
  <si>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</si>
  <si>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</si>
  <si>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</si>
  <si>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</si>
  <si>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</si>
  <si>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</si>
  <si>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</si>
  <si>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</si>
  <si>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</si>
  <si>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</si>
  <si>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</si>
  <si>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</si>
  <si>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</si>
  <si>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</si>
  <si>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</si>
  <si>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</si>
  <si>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</si>
  <si>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</si>
  <si>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</si>
  <si>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</si>
  <si>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</si>
  <si>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</si>
  <si>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</si>
  <si>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</si>
  <si>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</si>
  <si>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</si>
  <si>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</si>
  <si>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</si>
  <si>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</si>
  <si>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</si>
  <si>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</si>
  <si>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</si>
  <si>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</si>
  <si>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</si>
  <si>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</si>
  <si>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</si>
  <si>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</si>
  <si>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</si>
  <si>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</si>
  <si>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</si>
  <si>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</si>
  <si>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</si>
  <si>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</si>
  <si>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</si>
  <si>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</si>
  <si>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</si>
  <si>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</si>
  <si>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</si>
  <si>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</si>
  <si>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</si>
  <si>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</si>
  <si>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</si>
  <si>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</si>
  <si>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</si>
  <si>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</si>
  <si>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</si>
  <si>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</si>
  <si>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</si>
  <si>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</si>
  <si>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</si>
  <si>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</si>
  <si>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</si>
  <si>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</si>
  <si>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</si>
  <si>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</si>
  <si>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</si>
  <si>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</si>
  <si>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</si>
  <si>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</si>
  <si>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</si>
  <si>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</si>
  <si>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</si>
  <si>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</si>
  <si>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</si>
  <si>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</si>
  <si>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</si>
  <si>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</si>
  <si>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</si>
  <si>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</si>
  <si>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</si>
  <si>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</si>
  <si>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</si>
  <si>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</si>
  <si>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</si>
  <si>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</si>
  <si>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</si>
  <si>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</si>
  <si>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</si>
  <si>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</si>
  <si>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</si>
  <si>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</si>
  <si>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</si>
  <si>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</si>
  <si>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</si>
  <si>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</si>
  <si>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</si>
  <si>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</si>
  <si>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</si>
  <si>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</si>
  <si>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</si>
  <si>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</si>
  <si>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</si>
  <si>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</si>
  <si>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</si>
  <si>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</si>
  <si>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</si>
  <si>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</si>
  <si>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</si>
  <si>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</si>
  <si>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</si>
  <si>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</si>
  <si>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</si>
  <si>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</si>
  <si>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</si>
  <si>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</si>
  <si>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</si>
  <si>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</si>
  <si>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</si>
  <si>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</si>
  <si>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</si>
  <si>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</si>
  <si>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</si>
  <si>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</si>
  <si>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</si>
  <si>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</si>
  <si>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</si>
  <si>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</si>
  <si>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</si>
  <si>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</si>
  <si>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</si>
  <si>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</si>
  <si>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</si>
  <si>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</si>
  <si>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</si>
  <si>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</si>
  <si>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</si>
  <si>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</si>
  <si>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</si>
  <si>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</si>
  <si>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</si>
  <si>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</si>
  <si>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</si>
  <si>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</si>
  <si>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</si>
  <si>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</si>
  <si>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</si>
  <si>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</si>
  <si>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</si>
  <si>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</si>
  <si>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</si>
  <si>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</si>
  <si>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</si>
  <si>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</si>
  <si>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</si>
  <si>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</si>
  <si>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</si>
  <si>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</si>
  <si>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</si>
  <si>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</si>
  <si>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</si>
  <si>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</si>
  <si>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</si>
  <si>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</si>
  <si>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</si>
  <si>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</si>
  <si>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</si>
  <si>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</si>
  <si>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</si>
  <si>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</si>
  <si>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</si>
  <si>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</si>
  <si>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</si>
  <si>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</si>
  <si>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</si>
  <si>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</si>
  <si>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</si>
  <si>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</si>
  <si>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</si>
  <si>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</si>
  <si>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</si>
  <si>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</si>
  <si>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</si>
  <si>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</si>
  <si>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</si>
  <si>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</si>
  <si>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</si>
  <si>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</si>
  <si>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</si>
  <si>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</si>
  <si>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</si>
  <si>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</si>
  <si>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</si>
  <si>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</si>
  <si>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</si>
  <si>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</si>
  <si>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</si>
  <si>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</si>
  <si>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</si>
  <si>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</si>
  <si>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</si>
  <si>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</si>
  <si>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</si>
  <si>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</si>
  <si>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</si>
  <si>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</si>
  <si>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</si>
  <si>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</si>
  <si>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</si>
  <si>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</si>
  <si>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</si>
  <si>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</si>
  <si>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</si>
  <si>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</si>
  <si>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</si>
  <si>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</si>
  <si>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</si>
  <si>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</si>
  <si>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</si>
  <si>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</si>
  <si>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</si>
  <si>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</si>
  <si>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</si>
  <si>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</si>
  <si>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</si>
  <si>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</si>
  <si>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</si>
  <si>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</si>
  <si>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</si>
  <si>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</si>
  <si>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</si>
  <si>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</si>
  <si>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</si>
  <si>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</si>
  <si>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</si>
  <si>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</si>
  <si>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</si>
  <si>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</si>
  <si>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</si>
  <si>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</si>
  <si>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</si>
  <si>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</si>
  <si>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</si>
  <si>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</si>
  <si>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</si>
  <si>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</si>
  <si>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</si>
  <si>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</si>
  <si>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</si>
  <si>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</si>
  <si>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</si>
  <si>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</si>
  <si>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</si>
  <si>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</si>
  <si>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</si>
  <si>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</si>
  <si>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</si>
  <si>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</si>
  <si>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</si>
  <si>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</si>
  <si>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</si>
  <si>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</si>
  <si>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</si>
  <si>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</si>
  <si>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</si>
  <si>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</si>
  <si>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</si>
  <si>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</si>
  <si>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</si>
  <si>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</si>
  <si>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</si>
  <si>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</si>
  <si>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</si>
  <si>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</si>
  <si>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</si>
  <si>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</si>
  <si>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</si>
  <si>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</si>
  <si>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</si>
  <si>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</si>
  <si>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</si>
  <si>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</si>
  <si>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</si>
  <si>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</si>
  <si>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</si>
  <si>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</si>
  <si>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</si>
  <si>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</si>
  <si>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</si>
  <si>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</si>
  <si>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</si>
  <si>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</si>
  <si>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</si>
  <si>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</si>
  <si>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</si>
  <si>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</si>
  <si>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</si>
  <si>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</si>
  <si>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</si>
  <si>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</si>
  <si>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</si>
  <si>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</si>
  <si>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</si>
  <si>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</si>
  <si>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</si>
  <si>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</si>
  <si>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</si>
  <si>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</si>
  <si>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</si>
  <si>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</si>
  <si>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</si>
  <si>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</si>
  <si>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</si>
  <si>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</si>
  <si>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</si>
  <si>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</si>
  <si>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</si>
  <si>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</si>
  <si>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</si>
  <si>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</si>
  <si>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</si>
  <si>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</si>
  <si>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</si>
  <si>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</si>
  <si>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</si>
  <si>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</si>
  <si>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</si>
  <si>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</si>
  <si>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</si>
  <si>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</si>
  <si>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</si>
  <si>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</si>
  <si>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</si>
  <si>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</si>
  <si>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</si>
  <si>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</si>
  <si>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</si>
  <si>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</si>
  <si>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</si>
  <si>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</si>
  <si>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</si>
  <si>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</si>
  <si>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</si>
  <si>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</si>
  <si>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</si>
  <si>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</si>
  <si>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</si>
  <si>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</si>
  <si>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</si>
  <si>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</si>
  <si>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</si>
  <si>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</si>
  <si>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</si>
  <si>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</si>
  <si>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</si>
  <si>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</si>
  <si>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</si>
  <si>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</si>
  <si>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</si>
  <si>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</si>
  <si>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</si>
  <si>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</si>
  <si>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</si>
  <si>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</si>
  <si>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</si>
  <si>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</si>
  <si>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</si>
  <si>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</si>
  <si>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</si>
  <si>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</si>
  <si>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</si>
  <si>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</si>
  <si>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</si>
  <si>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</si>
  <si>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</si>
  <si>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</si>
  <si>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</si>
  <si>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</si>
  <si>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</si>
  <si>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</si>
  <si>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</si>
  <si>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</si>
  <si>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</si>
  <si>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</si>
  <si>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</si>
  <si>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</si>
  <si>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</si>
  <si>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</si>
  <si>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</si>
  <si>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</si>
  <si>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</si>
  <si>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</si>
  <si>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</si>
  <si>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</si>
  <si>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</si>
  <si>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</si>
  <si>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</si>
  <si>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</si>
  <si>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</si>
  <si>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</si>
  <si>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</si>
  <si>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</si>
  <si>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</si>
  <si>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</si>
  <si>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</si>
  <si>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</si>
  <si>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</si>
  <si>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</si>
  <si>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</si>
  <si>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</si>
  <si>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</si>
  <si>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</si>
  <si>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</si>
  <si>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</si>
  <si>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</si>
  <si>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</si>
  <si>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</si>
  <si>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</si>
  <si>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</si>
  <si>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</si>
  <si>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</si>
  <si>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</si>
  <si>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</si>
  <si>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</si>
  <si>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</si>
  <si>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</si>
  <si>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</si>
  <si>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</si>
  <si>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</si>
  <si>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</si>
  <si>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</si>
  <si>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</si>
  <si>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</si>
  <si>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</si>
  <si>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</si>
  <si>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</si>
  <si>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</si>
  <si>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</si>
  <si>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</si>
  <si>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</si>
  <si>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</si>
  <si>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</si>
  <si>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</si>
  <si>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</si>
  <si>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</si>
  <si>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</si>
  <si>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</si>
  <si>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</si>
  <si>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</si>
  <si>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</si>
  <si>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</si>
  <si>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</si>
  <si>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</si>
  <si>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</si>
  <si>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</si>
  <si>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</si>
  <si>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</si>
  <si>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</si>
  <si>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</si>
  <si>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</si>
  <si>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</si>
  <si>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</si>
  <si>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</si>
  <si>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</si>
  <si>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</si>
  <si>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</si>
  <si>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</si>
  <si>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</si>
  <si>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</si>
  <si>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</si>
  <si>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</si>
  <si>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</si>
  <si>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</si>
  <si>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</si>
  <si>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</si>
  <si>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</si>
  <si>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</si>
  <si>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</si>
  <si>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</si>
  <si>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</si>
  <si>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</si>
  <si>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</si>
  <si>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</si>
  <si>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</si>
  <si>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</si>
  <si>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</si>
  <si>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</si>
  <si>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</si>
  <si>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</si>
  <si>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</si>
  <si>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</si>
  <si>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</si>
  <si>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</si>
  <si>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</si>
  <si>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</si>
  <si>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</si>
  <si>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</si>
  <si>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</si>
  <si>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</si>
  <si>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</si>
  <si>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</si>
  <si>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</si>
  <si>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</si>
  <si>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</si>
  <si>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</si>
  <si>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</si>
  <si>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</si>
  <si>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</si>
  <si>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</si>
  <si>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</si>
  <si>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</si>
  <si>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</si>
  <si>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</si>
  <si>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</si>
  <si>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</si>
  <si>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</si>
  <si>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</si>
  <si>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</si>
  <si>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</si>
  <si>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</si>
  <si>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</si>
  <si>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</si>
  <si>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</si>
  <si>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</si>
  <si>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</si>
  <si>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</si>
  <si>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</si>
  <si>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</si>
  <si>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</si>
  <si>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</si>
  <si>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</si>
  <si>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</si>
  <si>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</si>
  <si>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</si>
  <si>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</si>
  <si>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</si>
  <si>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</si>
  <si>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</si>
  <si>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</si>
  <si>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</si>
  <si>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</si>
  <si>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</si>
  <si>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</si>
  <si>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</si>
  <si>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</si>
  <si>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</si>
  <si>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</si>
  <si>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</si>
  <si>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</si>
  <si>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</si>
  <si>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</si>
  <si>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</si>
  <si>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</si>
  <si>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</si>
  <si>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</si>
  <si>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</si>
  <si>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</si>
  <si>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</si>
  <si>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</si>
  <si>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</si>
  <si>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</si>
  <si>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</si>
  <si>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</si>
  <si>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</si>
  <si>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</si>
  <si>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</si>
  <si>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</si>
  <si>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</si>
  <si>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</si>
  <si>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</si>
  <si>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</si>
  <si>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</si>
  <si>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</si>
  <si>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</si>
  <si>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</si>
  <si>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</si>
  <si>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</si>
  <si>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</si>
  <si>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</si>
  <si>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</si>
  <si>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</si>
  <si>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</si>
  <si>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</si>
  <si>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</si>
  <si>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</si>
  <si>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</si>
  <si>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</si>
  <si>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</si>
  <si>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</si>
  <si>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</si>
  <si>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</si>
  <si>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</si>
  <si>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</si>
  <si>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</si>
  <si>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</si>
  <si>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</si>
  <si>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</si>
  <si>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</si>
  <si>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</si>
  <si>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</si>
  <si>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</si>
  <si>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</si>
  <si>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</si>
  <si>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</si>
  <si>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</si>
  <si>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</si>
  <si>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</si>
  <si>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</si>
  <si>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</si>
  <si>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</si>
  <si>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</si>
  <si>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</si>
  <si>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</si>
  <si>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</si>
  <si>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</si>
  <si>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</si>
  <si>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</si>
  <si>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</si>
  <si>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</si>
  <si>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</si>
  <si>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</si>
  <si>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</si>
  <si>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</si>
  <si>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</si>
  <si>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</si>
  <si>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</si>
  <si>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</si>
  <si>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</si>
  <si>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</si>
  <si>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</si>
  <si>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</si>
  <si>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</si>
  <si>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</si>
  <si>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</si>
  <si>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</si>
  <si>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</si>
  <si>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</si>
  <si>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</si>
  <si>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</si>
  <si>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</si>
  <si>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</si>
  <si>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</si>
  <si>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</si>
  <si>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</si>
  <si>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</si>
  <si>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</si>
  <si>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</si>
  <si>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</si>
  <si>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</si>
  <si>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</si>
  <si>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</si>
  <si>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</si>
  <si>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</si>
  <si>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</si>
  <si>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</si>
  <si>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</si>
  <si>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</si>
  <si>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</si>
  <si>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</si>
  <si>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</si>
  <si>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</si>
  <si>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</si>
  <si>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</si>
  <si>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</si>
  <si>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</si>
  <si>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</si>
  <si>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</si>
  <si>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</si>
  <si>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</si>
  <si>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</si>
  <si>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</si>
  <si>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</si>
  <si>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</si>
  <si>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</si>
  <si>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</si>
  <si>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</si>
  <si>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</si>
  <si>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</si>
  <si>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</si>
  <si>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</si>
  <si>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</si>
  <si>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</si>
  <si>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</si>
  <si>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</si>
  <si>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</si>
  <si>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</si>
  <si>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</si>
  <si>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</si>
  <si>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</si>
  <si>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</si>
  <si>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</si>
  <si>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</si>
  <si>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</si>
  <si>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</si>
  <si>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</si>
  <si>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</si>
  <si>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</si>
  <si>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</si>
  <si>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</si>
  <si>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</si>
  <si>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</si>
  <si>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</si>
  <si>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</si>
  <si>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</si>
  <si>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</si>
  <si>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</si>
  <si>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</si>
  <si>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</si>
  <si>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</si>
  <si>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</si>
  <si>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</si>
  <si>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</si>
  <si>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</si>
  <si>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</si>
  <si>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</si>
  <si>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</si>
  <si>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</si>
  <si>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</si>
  <si>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</si>
  <si>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</si>
  <si>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</si>
  <si>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</si>
  <si>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</si>
  <si>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</si>
  <si>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</si>
  <si>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</si>
  <si>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</si>
  <si>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</si>
  <si>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</si>
  <si>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</si>
  <si>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</si>
  <si>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</si>
  <si>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</si>
  <si>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</si>
  <si>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</si>
  <si>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</si>
  <si>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</si>
  <si>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</si>
  <si>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</si>
  <si>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</si>
  <si>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</si>
  <si>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</si>
  <si>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</si>
  <si>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</si>
  <si>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</si>
  <si>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</si>
  <si>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</si>
  <si>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</si>
  <si>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</si>
  <si>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</si>
  <si>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</si>
  <si>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</si>
  <si>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</si>
  <si>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</si>
  <si>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</si>
  <si>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</si>
  <si>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</si>
  <si>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</si>
  <si>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</si>
  <si>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</si>
  <si>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</si>
  <si>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</si>
  <si>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</si>
  <si>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</si>
  <si>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</si>
  <si>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</si>
  <si>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</si>
  <si>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</si>
  <si>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</si>
  <si>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</si>
  <si>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</si>
  <si>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</si>
  <si>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</si>
  <si>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</si>
  <si>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</si>
  <si>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</si>
  <si>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</si>
  <si>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</si>
  <si>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</si>
  <si>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</si>
  <si>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</si>
  <si>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</si>
  <si>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</si>
  <si>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</si>
  <si>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</si>
  <si>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</si>
  <si>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</si>
  <si>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</si>
  <si>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</si>
  <si>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</si>
  <si>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</si>
  <si>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</si>
  <si>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</si>
  <si>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</si>
  <si>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</si>
  <si>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</si>
  <si>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</si>
  <si>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</si>
  <si>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</si>
  <si>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</si>
  <si>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</si>
  <si>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</si>
  <si>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</si>
  <si>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</si>
  <si>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</si>
  <si>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</si>
  <si>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</si>
  <si>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</si>
  <si>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</si>
  <si>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</si>
  <si>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</si>
  <si>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</si>
  <si>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</si>
  <si>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</si>
  <si>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</si>
  <si>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</si>
  <si>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</si>
  <si>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</si>
  <si>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</si>
  <si>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</si>
  <si>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</si>
  <si>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</si>
  <si>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</si>
  <si>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</si>
  <si>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</si>
  <si>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</si>
  <si>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</si>
  <si>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</si>
  <si>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</si>
  <si>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</si>
  <si>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</si>
  <si>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</si>
  <si>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</si>
  <si>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</si>
  <si>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</si>
  <si>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</si>
  <si>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</si>
  <si>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</si>
  <si>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</si>
  <si>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</si>
  <si>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</si>
  <si>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</si>
  <si>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</si>
  <si>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</si>
  <si>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</si>
  <si>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</si>
  <si>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</si>
  <si>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</si>
  <si>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</si>
  <si>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</si>
  <si>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</si>
  <si>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</si>
  <si>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</si>
  <si>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</si>
  <si>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</si>
  <si>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</si>
  <si>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</si>
  <si>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</si>
  <si>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</si>
  <si>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</si>
  <si>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</si>
  <si>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</si>
  <si>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</si>
  <si>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</si>
  <si>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</si>
  <si>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</si>
  <si>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</si>
  <si>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</si>
  <si>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</si>
  <si>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</si>
  <si>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</si>
  <si>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</si>
  <si>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</si>
  <si>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</si>
  <si>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</si>
  <si>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</si>
  <si>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</si>
  <si>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</si>
  <si>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</si>
  <si>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</si>
  <si>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</si>
  <si>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</si>
  <si>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</si>
  <si>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</si>
  <si>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</si>
  <si>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</si>
  <si>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</si>
  <si>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</si>
  <si>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</si>
  <si>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</si>
  <si>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</si>
  <si>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</si>
  <si>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</si>
  <si>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</si>
  <si>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</si>
  <si>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</si>
  <si>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</si>
  <si>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</si>
  <si>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</si>
  <si>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</si>
  <si>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</si>
  <si>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</si>
  <si>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</si>
  <si>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</si>
  <si>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</si>
  <si>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</si>
  <si>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</si>
  <si>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</si>
  <si>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</si>
  <si>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</si>
  <si>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</si>
  <si>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</si>
  <si>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</si>
  <si>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</si>
  <si>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</si>
  <si>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</si>
  <si>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</si>
  <si>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</si>
  <si>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</si>
  <si>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</si>
  <si>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</si>
  <si>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</si>
  <si>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</si>
  <si>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</si>
  <si>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</si>
  <si>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</si>
  <si>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</si>
  <si>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</si>
  <si>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</si>
  <si>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</si>
  <si>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</si>
  <si>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</si>
  <si>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</si>
  <si>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</si>
  <si>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</si>
  <si>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</si>
  <si>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</si>
  <si>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</si>
  <si>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</si>
  <si>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</si>
  <si>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</si>
  <si>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</si>
  <si>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</si>
  <si>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</si>
  <si>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</si>
  <si>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</si>
  <si>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</si>
  <si>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</si>
  <si>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</si>
  <si>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</si>
  <si>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</si>
  <si>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</si>
  <si>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</si>
  <si>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</si>
  <si>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</si>
  <si>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</si>
  <si>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</si>
  <si>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</si>
  <si>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</si>
  <si>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</si>
  <si>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</si>
  <si>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</si>
  <si>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</si>
  <si>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</si>
  <si>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</si>
  <si>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</si>
  <si>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</si>
  <si>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</si>
  <si>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</si>
  <si>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</si>
  <si>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</si>
  <si>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</si>
  <si>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</si>
  <si>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</si>
  <si>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</si>
  <si>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</si>
  <si>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</si>
  <si>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</si>
  <si>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</si>
  <si>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</si>
  <si>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</si>
  <si>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</si>
  <si>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</si>
  <si>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</si>
  <si>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</si>
  <si>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</si>
  <si>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</si>
  <si>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</si>
  <si>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</si>
  <si>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</si>
  <si>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</si>
  <si>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</si>
  <si>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</si>
  <si>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</si>
  <si>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</si>
  <si>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</si>
  <si>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</si>
  <si>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</si>
  <si>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</si>
  <si>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</si>
  <si>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</si>
  <si>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</si>
  <si>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</si>
  <si>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</si>
  <si>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</si>
  <si>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</si>
  <si>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</si>
  <si>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</si>
  <si>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</si>
  <si>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</si>
  <si>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</si>
  <si>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</si>
  <si>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</si>
  <si>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</si>
  <si>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</si>
  <si>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</si>
  <si>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</si>
  <si>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</si>
  <si>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</si>
  <si>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</si>
  <si>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</si>
  <si>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</si>
  <si>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</si>
  <si>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</si>
  <si>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</si>
  <si>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</si>
  <si>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</si>
  <si>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</si>
  <si>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</si>
  <si>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</si>
  <si>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</si>
  <si>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</si>
  <si>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</si>
  <si>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</si>
  <si>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</si>
  <si>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</si>
  <si>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</si>
  <si>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</si>
  <si>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</si>
  <si>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</si>
  <si>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</si>
  <si>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</si>
  <si>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</si>
  <si>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</si>
  <si>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</si>
  <si>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</si>
  <si>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</si>
  <si>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</si>
  <si>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</si>
  <si>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</si>
  <si>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</si>
  <si>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</si>
  <si>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</si>
  <si>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</si>
  <si>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</si>
  <si>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</si>
  <si>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</si>
  <si>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</si>
  <si>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</si>
  <si>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</si>
  <si>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</si>
  <si>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</si>
  <si>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</si>
  <si>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</si>
  <si>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</si>
  <si>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</si>
  <si>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</si>
  <si>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</si>
  <si>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</si>
  <si>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</si>
  <si>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</si>
  <si>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</si>
  <si>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</si>
  <si>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</si>
  <si>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</si>
  <si>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</si>
  <si>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</si>
  <si>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</si>
  <si>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</si>
  <si>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</si>
  <si>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</si>
  <si>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</si>
  <si>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</si>
  <si>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</si>
  <si>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</si>
  <si>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</si>
  <si>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</si>
  <si>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</si>
  <si>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</si>
  <si>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</si>
  <si>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</si>
  <si>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</si>
  <si>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</si>
  <si>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</si>
  <si>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</si>
  <si>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</si>
  <si>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</si>
  <si>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</si>
  <si>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</si>
  <si>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</si>
  <si>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</si>
  <si>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</si>
  <si>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</si>
  <si>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</si>
  <si>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</si>
  <si>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</si>
  <si>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</si>
  <si>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</si>
  <si>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</si>
  <si>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</si>
  <si>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</si>
  <si>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</si>
  <si>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</si>
  <si>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</si>
  <si>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</si>
  <si>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</si>
  <si>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</si>
  <si>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</si>
  <si>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</si>
  <si>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</si>
  <si>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</si>
  <si>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</si>
  <si>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</si>
  <si>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</si>
  <si>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</si>
  <si>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</si>
  <si>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</si>
  <si>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</si>
  <si>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</si>
  <si>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</si>
  <si>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</si>
  <si>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</si>
  <si>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</si>
  <si>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</si>
  <si>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</si>
  <si>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</si>
  <si>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</si>
  <si>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</si>
  <si>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</si>
  <si>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</si>
  <si>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</si>
  <si>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</si>
  <si>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</si>
  <si>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</si>
  <si>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</si>
  <si>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</si>
  <si>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</si>
  <si>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</si>
  <si>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</si>
  <si>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</si>
  <si>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</si>
  <si>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</si>
  <si>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</si>
  <si>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</si>
  <si>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</si>
  <si>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</si>
  <si>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</si>
  <si>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</si>
  <si>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</si>
  <si>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</si>
  <si>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</si>
  <si>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</si>
  <si>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</si>
  <si>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</si>
  <si>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</si>
  <si>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</si>
  <si>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</si>
  <si>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</si>
  <si>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</si>
  <si>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</si>
  <si>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</si>
  <si>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</si>
  <si>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</si>
  <si>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</si>
  <si>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</si>
  <si>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</si>
  <si>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</si>
  <si>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</si>
  <si>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</si>
  <si>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</si>
  <si>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</si>
  <si>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</si>
  <si>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</si>
  <si>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</si>
  <si>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</si>
  <si>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</si>
  <si>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</si>
  <si>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</si>
  <si>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</si>
  <si>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</si>
  <si>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</si>
  <si>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</si>
  <si>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</si>
  <si>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</si>
  <si>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</si>
  <si>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</si>
  <si>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</si>
  <si>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</si>
  <si>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</si>
  <si>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</si>
  <si>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</si>
  <si>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</si>
  <si>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</si>
  <si>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</si>
  <si>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</si>
  <si>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</si>
  <si>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</si>
  <si>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</si>
  <si>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</si>
  <si>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</si>
  <si>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</si>
  <si>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</si>
  <si>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</si>
  <si>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</si>
  <si>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</si>
  <si>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</si>
  <si>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</si>
  <si>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</si>
  <si>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</si>
  <si>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</si>
  <si>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</si>
  <si>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</si>
  <si>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</si>
  <si>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</si>
  <si>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</si>
  <si>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</si>
  <si>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</si>
  <si>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</si>
  <si>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</si>
  <si>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</si>
  <si>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</si>
  <si>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</si>
  <si>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</si>
  <si>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</si>
  <si>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</si>
  <si>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</si>
  <si>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</si>
  <si>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</si>
  <si>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</si>
  <si>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</si>
  <si>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</si>
  <si>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</si>
  <si>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</si>
  <si>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</si>
  <si>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</si>
  <si>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</si>
  <si>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</si>
  <si>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</si>
  <si>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</si>
  <si>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</si>
  <si>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</si>
  <si>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</si>
  <si>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</si>
  <si>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</si>
  <si>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</si>
  <si>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</si>
  <si>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</si>
  <si>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</si>
  <si>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</si>
  <si>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</si>
  <si>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</si>
  <si>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</si>
  <si>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</si>
  <si>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</si>
  <si>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</si>
  <si>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</si>
  <si>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</si>
  <si>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</si>
  <si>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</si>
  <si>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</si>
  <si>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</si>
  <si>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</si>
  <si>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</si>
  <si>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</si>
  <si>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</si>
  <si>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</si>
  <si>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</si>
  <si>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</si>
  <si>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</si>
  <si>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</si>
  <si>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</si>
  <si>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</si>
  <si>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</si>
  <si>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</si>
  <si>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</si>
  <si>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</si>
  <si>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</si>
  <si>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</si>
  <si>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</si>
  <si>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</si>
  <si>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</si>
  <si>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</si>
  <si>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</si>
  <si>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</si>
  <si>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</si>
  <si>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</si>
  <si>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</si>
  <si>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</si>
  <si>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</si>
  <si>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</si>
  <si>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</si>
  <si>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</si>
  <si>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</si>
  <si>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</si>
  <si>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</si>
  <si>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</si>
  <si>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</si>
  <si>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</si>
  <si>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</si>
  <si>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</si>
  <si>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</si>
  <si>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</si>
  <si>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</si>
  <si>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</si>
  <si>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</si>
  <si>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</si>
  <si>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</si>
  <si>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</si>
  <si>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</si>
  <si>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</si>
  <si>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</si>
  <si>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</si>
  <si>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</si>
  <si>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</si>
  <si>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</si>
  <si>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</si>
  <si>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</si>
  <si>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</si>
  <si>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</si>
  <si>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</si>
  <si>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</si>
  <si>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</si>
  <si>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</si>
  <si>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</si>
  <si>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</si>
  <si>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</si>
  <si>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</si>
  <si>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</si>
  <si>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</si>
  <si>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</si>
  <si>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</si>
  <si>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</si>
  <si>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</si>
  <si>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</si>
  <si>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</si>
  <si>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</si>
  <si>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</si>
  <si>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</si>
  <si>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</si>
  <si>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</si>
  <si>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</si>
  <si>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</si>
  <si>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</si>
  <si>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</si>
  <si>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</si>
  <si>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</si>
  <si>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</si>
  <si>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</si>
  <si>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</si>
  <si>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</si>
  <si>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</si>
  <si>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</si>
  <si>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</si>
  <si>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</si>
  <si>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</si>
  <si>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</si>
  <si>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</si>
  <si>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</si>
  <si>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</si>
  <si>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</si>
  <si>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</si>
  <si>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</si>
  <si>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</si>
  <si>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</si>
  <si>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</si>
  <si>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</si>
  <si>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</si>
  <si>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</si>
  <si>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</si>
  <si>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</si>
  <si>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</si>
  <si>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</si>
  <si>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</si>
  <si>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</si>
  <si>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</si>
  <si>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</si>
  <si>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</si>
  <si>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</si>
  <si>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</si>
  <si>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</si>
  <si>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</si>
  <si>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</si>
  <si>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</si>
  <si>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</si>
  <si>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</si>
  <si>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</si>
  <si>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</si>
  <si>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</si>
  <si>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</si>
  <si>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</si>
  <si>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</si>
  <si>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</si>
  <si>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</si>
  <si>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</si>
  <si>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</si>
  <si>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</si>
  <si>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</si>
  <si>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</si>
  <si>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</si>
  <si>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</si>
  <si>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</si>
  <si>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</si>
  <si>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</si>
  <si>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</si>
  <si>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</si>
  <si>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</si>
  <si>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</si>
  <si>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</si>
  <si>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</si>
  <si>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</si>
  <si>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</si>
  <si>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</si>
  <si>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</si>
  <si>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</si>
  <si>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</si>
  <si>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</si>
  <si>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</si>
  <si>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</si>
  <si>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</si>
  <si>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</si>
  <si>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</si>
  <si>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</si>
  <si>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</si>
  <si>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</si>
  <si>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</si>
  <si>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</si>
  <si>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</si>
  <si>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</si>
  <si>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</si>
  <si>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</si>
  <si>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</si>
  <si>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</si>
  <si>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</si>
  <si>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</si>
  <si>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</si>
  <si>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</si>
  <si>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</si>
  <si>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</si>
  <si>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</si>
  <si>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</si>
  <si>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</si>
  <si>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</si>
  <si>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</si>
  <si>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</si>
  <si>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</si>
  <si>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</si>
  <si>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</si>
  <si>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</si>
  <si>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</si>
  <si>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</si>
  <si>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</si>
  <si>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</si>
  <si>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</si>
  <si>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</si>
  <si>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</si>
  <si>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</si>
  <si>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</si>
  <si>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</si>
  <si>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</si>
  <si>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</si>
  <si>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</si>
  <si>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</si>
  <si>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</si>
  <si>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</si>
  <si>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</si>
  <si>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</si>
  <si>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</si>
  <si>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</si>
  <si>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</si>
  <si>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</si>
  <si>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</si>
  <si>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</si>
  <si>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</si>
  <si>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</si>
  <si>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</si>
  <si>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</si>
  <si>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</si>
  <si>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</si>
  <si>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</si>
  <si>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</si>
  <si>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</si>
  <si>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</si>
  <si>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</si>
  <si>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</si>
  <si>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</si>
  <si>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</si>
  <si>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</si>
  <si>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</si>
  <si>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</si>
  <si>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</si>
  <si>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</si>
  <si>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</si>
  <si>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</si>
  <si>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</si>
  <si>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</si>
  <si>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</si>
  <si>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</si>
  <si>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</si>
  <si>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</si>
  <si>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</si>
  <si>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</si>
  <si>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</si>
  <si>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</si>
  <si>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</si>
  <si>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</si>
  <si>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</si>
  <si>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</si>
  <si>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</si>
  <si>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</si>
  <si>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</si>
  <si>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</si>
  <si>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</si>
  <si>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</si>
  <si>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</si>
  <si>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</si>
  <si>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</si>
  <si>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</si>
  <si>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</si>
  <si>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</si>
  <si>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</si>
  <si>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</si>
  <si>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</si>
  <si>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</si>
  <si>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</si>
  <si>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</si>
  <si>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</si>
  <si>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</si>
  <si>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</si>
  <si>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</si>
  <si>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</si>
  <si>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</si>
  <si>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</si>
  <si>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</si>
  <si>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</si>
  <si>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</si>
  <si>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</si>
  <si>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</si>
  <si>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</si>
  <si>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</si>
  <si>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</si>
  <si>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</si>
  <si>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</si>
  <si>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</si>
  <si>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</si>
  <si>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</si>
  <si>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</si>
  <si>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</si>
  <si>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</si>
  <si>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</si>
  <si>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</si>
  <si>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</si>
  <si>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</si>
  <si>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</si>
  <si>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</si>
  <si>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</si>
  <si>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</si>
  <si>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</si>
  <si>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</si>
  <si>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</si>
  <si>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</si>
  <si>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</si>
  <si>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</si>
  <si>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</si>
  <si>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</si>
  <si>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</si>
  <si>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</si>
  <si>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</si>
  <si>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</si>
  <si>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</si>
  <si>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</si>
  <si>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</si>
  <si>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</si>
  <si>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</si>
  <si>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</si>
  <si>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</si>
  <si>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</si>
  <si>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</si>
  <si>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</si>
  <si>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</si>
  <si>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</si>
  <si>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</si>
  <si>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</si>
  <si>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</si>
  <si>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</si>
  <si>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</si>
  <si>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</si>
  <si>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</si>
  <si>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</si>
  <si>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</si>
  <si>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</si>
  <si>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</si>
  <si>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</si>
  <si>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</si>
  <si>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</si>
  <si>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</si>
  <si>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</si>
  <si>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</si>
  <si>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</si>
  <si>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</si>
  <si>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</si>
  <si>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</si>
  <si>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</si>
  <si>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</si>
  <si>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</si>
  <si>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</si>
  <si>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</si>
  <si>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</si>
  <si>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</si>
  <si>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</si>
  <si>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</si>
  <si>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</si>
  <si>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</si>
  <si>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</si>
  <si>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</si>
  <si>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</si>
  <si>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</si>
  <si>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</si>
  <si>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</si>
  <si>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</si>
  <si>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</si>
  <si>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</si>
  <si>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</si>
  <si>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</si>
  <si>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</si>
  <si>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</si>
  <si>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</si>
  <si>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</si>
  <si>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</si>
  <si>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</si>
  <si>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</si>
  <si>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</si>
  <si>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</si>
  <si>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</si>
  <si>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</si>
  <si>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</si>
  <si>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</si>
  <si>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</si>
  <si>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</si>
  <si>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</si>
  <si>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</si>
  <si>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</si>
  <si>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</si>
  <si>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</si>
  <si>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</si>
  <si>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</si>
  <si>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</si>
  <si>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</si>
  <si>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</si>
  <si>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</si>
  <si>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</si>
  <si>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</si>
  <si>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</si>
  <si>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</si>
  <si>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</si>
  <si>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</si>
  <si>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</si>
  <si>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</si>
  <si>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</si>
  <si>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</si>
  <si>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</si>
  <si>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</si>
  <si>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</si>
  <si>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</si>
  <si>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</si>
  <si>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</si>
  <si>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</si>
  <si>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</si>
  <si>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</si>
  <si>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</si>
  <si>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</si>
  <si>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</si>
  <si>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</si>
  <si>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</si>
  <si>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</si>
  <si>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</si>
  <si>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</si>
  <si>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</si>
  <si>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</si>
  <si>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</si>
  <si>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</si>
  <si>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</si>
  <si>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</si>
  <si>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</si>
  <si>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</si>
  <si>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</si>
  <si>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</si>
  <si>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</si>
  <si>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</si>
  <si>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</si>
  <si>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</si>
  <si>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</si>
  <si>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</si>
  <si>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</si>
  <si>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</si>
  <si>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</si>
  <si>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</si>
  <si>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</si>
  <si>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</si>
  <si>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</si>
  <si>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</si>
  <si>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</si>
  <si>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</si>
  <si>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</si>
  <si>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</si>
  <si>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</si>
  <si>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</si>
  <si>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</si>
  <si>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</si>
  <si>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</si>
  <si>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</si>
  <si>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</si>
  <si>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</si>
  <si>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</si>
  <si>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</si>
  <si>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</si>
  <si>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</si>
  <si>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</si>
  <si>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</si>
  <si>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</si>
  <si>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</si>
  <si>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</si>
  <si>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</si>
  <si>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</si>
  <si>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</si>
  <si>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</si>
  <si>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</si>
  <si>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</si>
  <si>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</si>
  <si>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</si>
  <si>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</si>
  <si>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</si>
  <si>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</si>
  <si>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</si>
  <si>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</si>
  <si>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</si>
  <si>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</si>
  <si>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</si>
  <si>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</si>
  <si>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</si>
  <si>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</si>
  <si>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</si>
  <si>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</si>
  <si>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</si>
  <si>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</si>
  <si>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</si>
  <si>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</si>
  <si>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</si>
  <si>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</si>
  <si>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</si>
  <si>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</si>
  <si>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</si>
  <si>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</si>
  <si>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</si>
  <si>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</si>
  <si>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</si>
  <si>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</si>
  <si>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</si>
  <si>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</si>
  <si>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</si>
  <si>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</si>
  <si>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</si>
  <si>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</si>
  <si>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</si>
  <si>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</si>
  <si>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</si>
  <si>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</si>
  <si>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</si>
  <si>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</si>
  <si>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</si>
  <si>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</si>
  <si>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</si>
  <si>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</si>
  <si>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</si>
  <si>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</si>
  <si>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</si>
  <si>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</si>
  <si>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</si>
  <si>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</si>
  <si>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</si>
  <si>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</si>
  <si>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</si>
  <si>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</si>
  <si>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</si>
  <si>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</si>
  <si>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</si>
  <si>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</si>
  <si>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</si>
  <si>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</si>
  <si>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</si>
  <si>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</si>
  <si>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</si>
  <si>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</si>
  <si>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</si>
  <si>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</si>
  <si>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</si>
  <si>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</si>
  <si>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</si>
  <si>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</si>
  <si>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</si>
  <si>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</si>
  <si>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</si>
  <si>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</si>
  <si>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</si>
  <si>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</si>
  <si>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</si>
  <si>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</si>
  <si>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</si>
  <si>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</si>
  <si>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</si>
  <si>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</si>
  <si>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</si>
  <si>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</si>
  <si>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</si>
  <si>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</si>
  <si>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</si>
  <si>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</si>
  <si>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</si>
  <si>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</si>
  <si>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</si>
  <si>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</si>
  <si>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</si>
  <si>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</si>
  <si>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</si>
  <si>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</si>
  <si>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</si>
  <si>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</si>
  <si>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</si>
  <si>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</si>
  <si>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</si>
  <si>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</si>
  <si>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</si>
  <si>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</si>
  <si>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</si>
  <si>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</si>
  <si>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</si>
  <si>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</si>
  <si>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</si>
  <si>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</si>
  <si>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</si>
  <si>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</si>
  <si>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</si>
  <si>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</si>
  <si>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</si>
  <si>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</si>
  <si>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</si>
  <si>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</si>
  <si>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</si>
  <si>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</si>
  <si>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</si>
  <si>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</si>
  <si>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</si>
  <si>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</si>
  <si>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</si>
  <si>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</si>
  <si>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</si>
  <si>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</si>
  <si>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</si>
  <si>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</si>
  <si>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</si>
  <si>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</si>
  <si>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</si>
  <si>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</si>
  <si>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</si>
  <si>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</si>
  <si>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</si>
  <si>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</si>
  <si>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</si>
  <si>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</si>
  <si>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</si>
  <si>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</si>
  <si>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</si>
  <si>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</si>
  <si>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</si>
  <si>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</si>
  <si>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</si>
  <si>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</si>
  <si>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</si>
  <si>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</si>
  <si>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</si>
  <si>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</si>
  <si>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</si>
  <si>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</si>
  <si>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</si>
  <si>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</si>
  <si>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</si>
  <si>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</si>
  <si>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</si>
  <si>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</si>
  <si>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</si>
  <si>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</si>
  <si>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</si>
  <si>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</si>
  <si>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</si>
  <si>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</si>
  <si>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</si>
  <si>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</si>
  <si>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</si>
  <si>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</si>
  <si>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</si>
  <si>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</si>
  <si>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</si>
  <si>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</si>
  <si>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</si>
  <si>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</si>
  <si>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</si>
  <si>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</si>
  <si>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</si>
  <si>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</si>
  <si>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</si>
  <si>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</si>
  <si>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</si>
  <si>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</si>
  <si>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</si>
  <si>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</si>
  <si>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</si>
  <si>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</si>
  <si>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</si>
  <si>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</si>
  <si>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</si>
  <si>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</si>
  <si>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</si>
  <si>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</si>
  <si>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</si>
  <si>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</si>
  <si>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</si>
  <si>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</si>
  <si>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</si>
  <si>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</si>
  <si>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</si>
  <si>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</si>
  <si>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</si>
  <si>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</si>
  <si>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</si>
  <si>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</si>
  <si>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</si>
  <si>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</si>
  <si>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</si>
  <si>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</si>
  <si>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</si>
  <si>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</si>
  <si>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</si>
  <si>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</si>
  <si>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</si>
  <si>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</si>
  <si>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</si>
  <si>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</si>
  <si>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</si>
  <si>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</si>
  <si>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</si>
  <si>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</si>
  <si>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</si>
  <si>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</si>
  <si>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</si>
  <si>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</si>
  <si>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</si>
  <si>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</si>
  <si>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</si>
  <si>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</si>
  <si>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</si>
  <si>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</si>
  <si>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</si>
  <si>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</si>
  <si>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</si>
  <si>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</si>
  <si>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</si>
  <si>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</si>
  <si>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</si>
  <si>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</si>
  <si>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</si>
  <si>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</si>
  <si>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</si>
  <si>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</si>
  <si>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</si>
  <si>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</si>
  <si>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</si>
  <si>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</si>
  <si>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</si>
  <si>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</si>
  <si>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</si>
  <si>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</si>
  <si>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</si>
  <si>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</si>
  <si>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</si>
  <si>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</si>
  <si>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</si>
  <si>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</si>
  <si>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</si>
  <si>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</si>
  <si>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</si>
  <si>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</si>
  <si>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</si>
  <si>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</si>
  <si>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</si>
  <si>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</si>
  <si>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</si>
  <si>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</si>
  <si>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</si>
  <si>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</si>
  <si>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</si>
  <si>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</si>
  <si>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</si>
  <si>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</si>
  <si>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</si>
  <si>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</si>
  <si>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</si>
  <si>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</si>
  <si>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</si>
  <si>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</si>
  <si>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</si>
  <si>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</si>
  <si>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</si>
  <si>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</si>
  <si>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</si>
  <si>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</si>
  <si>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</si>
  <si>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</si>
  <si>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</si>
  <si>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</si>
  <si>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</si>
  <si>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</si>
  <si>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</si>
  <si>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</si>
  <si>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</si>
  <si>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</si>
  <si>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</si>
  <si>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</si>
  <si>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</si>
  <si>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</si>
  <si>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</si>
  <si>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</si>
  <si>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</si>
  <si>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</si>
  <si>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</si>
  <si>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</si>
  <si>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</si>
  <si>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</si>
  <si>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</si>
  <si>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</si>
  <si>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</si>
  <si>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</si>
  <si>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</si>
  <si>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</si>
  <si>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</si>
  <si>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</si>
  <si>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</si>
  <si>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</si>
  <si>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</si>
  <si>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</si>
  <si>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</si>
  <si>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</si>
  <si>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</si>
  <si>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</si>
  <si>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</si>
  <si>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</si>
  <si>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</si>
  <si>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</si>
  <si>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</si>
  <si>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</si>
  <si>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</si>
  <si>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</si>
  <si>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</si>
  <si>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</si>
  <si>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</si>
  <si>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</si>
  <si>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</si>
  <si>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</si>
  <si>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</si>
  <si>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</si>
  <si>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</si>
  <si>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</si>
  <si>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</si>
  <si>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</si>
  <si>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</si>
  <si>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</si>
  <si>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</si>
  <si>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</si>
  <si>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</si>
  <si>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</si>
  <si>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</si>
  <si>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</si>
  <si>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</si>
  <si>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</si>
  <si>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</si>
  <si>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</si>
  <si>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</si>
  <si>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</si>
  <si>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</si>
  <si>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</si>
  <si>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</si>
  <si>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</si>
  <si>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</si>
  <si>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</si>
  <si>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</si>
  <si>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</si>
  <si>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</si>
  <si>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</si>
  <si>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</si>
  <si>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</si>
  <si>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</si>
  <si>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</si>
  <si>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</si>
  <si>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</si>
  <si>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</si>
  <si>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</si>
  <si>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</si>
  <si>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</si>
  <si>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</si>
  <si>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</si>
  <si>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</si>
  <si>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</si>
  <si>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</si>
  <si>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</si>
  <si>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</si>
  <si>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</si>
  <si>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</si>
  <si>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</si>
  <si>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</si>
  <si>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</si>
  <si>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</si>
  <si>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</si>
  <si>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</si>
  <si>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</si>
  <si>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</si>
  <si>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</si>
  <si>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</si>
  <si>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</si>
  <si>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</si>
  <si>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</si>
  <si>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</si>
  <si>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</si>
  <si>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</si>
  <si>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</si>
  <si>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</si>
  <si>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</si>
  <si>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</si>
  <si>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</si>
  <si>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</si>
  <si>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</si>
  <si>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</si>
  <si>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</si>
  <si>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</si>
  <si>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</si>
  <si>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</si>
  <si>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</si>
  <si>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</si>
  <si>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</si>
  <si>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</si>
  <si>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</si>
  <si>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</si>
  <si>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</si>
  <si>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</si>
  <si>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</si>
  <si>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</si>
  <si>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</si>
  <si>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</si>
  <si>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</si>
  <si>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</si>
  <si>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</si>
  <si>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</si>
  <si>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</si>
  <si>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</si>
  <si>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</si>
  <si>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</si>
  <si>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</si>
  <si>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</si>
  <si>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</si>
  <si>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</si>
  <si>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</si>
  <si>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</si>
  <si>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</si>
  <si>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</si>
  <si>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</si>
  <si>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</si>
  <si>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</si>
  <si>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</si>
  <si>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</si>
  <si>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</si>
  <si>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</si>
  <si>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</si>
  <si>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</si>
  <si>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</si>
  <si>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</si>
  <si>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</si>
  <si>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</si>
  <si>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</si>
  <si>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</si>
  <si>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</si>
  <si>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</si>
  <si>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</si>
  <si>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</si>
  <si>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</si>
  <si>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</si>
  <si>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</si>
  <si>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</si>
  <si>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</si>
  <si>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</si>
  <si>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</si>
  <si>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</si>
  <si>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</si>
  <si>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</si>
  <si>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</si>
  <si>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</si>
  <si>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</si>
  <si>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</si>
  <si>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</si>
  <si>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</si>
  <si>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</si>
  <si>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</si>
  <si>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</si>
  <si>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</si>
  <si>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</si>
  <si>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</si>
  <si>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</si>
  <si>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</si>
  <si>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</si>
  <si>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</si>
  <si>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</si>
  <si>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</si>
  <si>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</si>
  <si>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</si>
  <si>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</si>
  <si>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</si>
  <si>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</si>
  <si>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</si>
  <si>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</si>
  <si>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</si>
  <si>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</si>
  <si>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</si>
  <si>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</si>
  <si>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</si>
  <si>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</si>
  <si>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</si>
  <si>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</si>
  <si>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</si>
  <si>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</si>
  <si>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</si>
  <si>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</si>
  <si>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</si>
  <si>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</si>
  <si>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</si>
  <si>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</si>
  <si>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</si>
  <si>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</si>
  <si>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</si>
  <si>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</si>
  <si>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</si>
  <si>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</si>
  <si>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</si>
  <si>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</si>
  <si>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</si>
  <si>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</si>
  <si>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</si>
  <si>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</si>
  <si>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</si>
  <si>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</si>
  <si>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</si>
  <si>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</si>
  <si>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</si>
  <si>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</si>
  <si>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</si>
  <si>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</si>
  <si>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</si>
  <si>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</si>
  <si>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</si>
  <si>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</si>
  <si>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</si>
  <si>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</si>
  <si>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</si>
  <si>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</si>
  <si>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</si>
  <si>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</si>
  <si>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</si>
  <si>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</si>
  <si>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</si>
  <si>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</si>
  <si>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</si>
  <si>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</si>
  <si>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</si>
  <si>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</si>
  <si>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</si>
  <si>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</si>
  <si>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</si>
  <si>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</si>
  <si>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</si>
  <si>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</si>
  <si>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</si>
  <si>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</si>
  <si>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</si>
  <si>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</si>
  <si>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</si>
  <si>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</si>
  <si>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</si>
  <si>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</si>
  <si>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</si>
  <si>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</si>
  <si>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</si>
  <si>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</si>
  <si>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</si>
  <si>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</si>
  <si>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</si>
  <si>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</si>
  <si>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</si>
  <si>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</si>
  <si>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</si>
  <si>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</si>
  <si>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</si>
  <si>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</si>
  <si>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</si>
  <si>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</si>
  <si>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</si>
  <si>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</si>
  <si>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</si>
  <si>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</si>
  <si>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</si>
  <si>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</si>
  <si>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</si>
  <si>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</si>
  <si>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</si>
  <si>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</si>
  <si>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</si>
  <si>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</si>
  <si>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</si>
  <si>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</si>
  <si>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</si>
  <si>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</si>
  <si>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</si>
  <si>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</si>
  <si>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</si>
  <si>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</si>
  <si>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</si>
  <si>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</si>
  <si>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</si>
  <si>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</si>
  <si>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</si>
  <si>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</si>
  <si>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</si>
  <si>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</si>
  <si>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</si>
  <si>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</si>
  <si>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</si>
  <si>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</si>
  <si>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</si>
  <si>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</si>
  <si>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</si>
  <si>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</si>
  <si>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</si>
  <si>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</si>
  <si>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</si>
  <si>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</si>
  <si>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</si>
  <si>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</si>
  <si>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</si>
  <si>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</si>
  <si>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</si>
  <si>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</si>
  <si>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</si>
  <si>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</si>
  <si>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</si>
  <si>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</si>
  <si>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</si>
  <si>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</si>
  <si>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</si>
  <si>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</si>
  <si>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</si>
  <si>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</si>
  <si>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</si>
  <si>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</si>
  <si>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</si>
  <si>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</si>
  <si>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</si>
  <si>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</si>
  <si>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</si>
  <si>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</si>
  <si>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</si>
  <si>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</si>
  <si>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</si>
  <si>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</si>
  <si>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</si>
  <si>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</si>
  <si>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</si>
  <si>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</si>
  <si>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</si>
  <si>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</si>
  <si>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</si>
  <si>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</si>
  <si>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</si>
  <si>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</si>
  <si>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</si>
  <si>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</si>
  <si>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</si>
  <si>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</si>
  <si>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</si>
  <si>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</si>
  <si>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</si>
  <si>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</si>
  <si>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</si>
  <si>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</si>
  <si>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</si>
  <si>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</si>
  <si>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</si>
  <si>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</si>
  <si>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</si>
  <si>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</si>
  <si>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</si>
  <si>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</si>
  <si>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</si>
  <si>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</si>
  <si>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</si>
  <si>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</si>
  <si>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</si>
  <si>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</si>
  <si>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</si>
  <si>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</si>
  <si>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</si>
  <si>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</si>
  <si>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</si>
  <si>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</si>
  <si>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</si>
  <si>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</si>
  <si>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</si>
  <si>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</si>
  <si>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</si>
  <si>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</si>
  <si>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</si>
  <si>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</si>
  <si>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</si>
  <si>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</si>
  <si>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</si>
  <si>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</si>
  <si>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</si>
  <si>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</si>
  <si>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</si>
  <si>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</si>
  <si>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</si>
  <si>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</si>
  <si>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</si>
  <si>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</si>
  <si>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</si>
  <si>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</si>
  <si>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</si>
  <si>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</si>
  <si>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</si>
  <si>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</si>
  <si>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</si>
  <si>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</si>
  <si>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</si>
  <si>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</si>
  <si>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</si>
  <si>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</si>
  <si>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</si>
  <si>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</si>
  <si>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</si>
  <si>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</si>
  <si>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</si>
  <si>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</si>
  <si>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</si>
  <si>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</si>
  <si>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</si>
  <si>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</si>
  <si>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</si>
  <si>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</si>
  <si>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</si>
  <si>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</si>
  <si>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</si>
  <si>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</si>
  <si>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</si>
  <si>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</si>
  <si>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</si>
  <si>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</si>
  <si>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</si>
  <si>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</si>
  <si>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</si>
  <si>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</si>
  <si>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</si>
  <si>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</si>
  <si>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</si>
  <si>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</si>
  <si>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</si>
  <si>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</si>
  <si>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</si>
  <si>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</si>
  <si>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</si>
  <si>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</si>
  <si>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</si>
  <si>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</si>
  <si>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</si>
  <si>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</si>
  <si>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</si>
  <si>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</si>
  <si>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</si>
  <si>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</si>
  <si>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</si>
  <si>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</si>
  <si>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</si>
  <si>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</si>
  <si>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</si>
  <si>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</si>
  <si>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</si>
  <si>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</si>
  <si>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</si>
  <si>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</si>
  <si>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</si>
  <si>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</si>
  <si>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</si>
  <si>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</si>
  <si>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</si>
  <si>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</si>
  <si>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</si>
  <si>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</si>
  <si>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</si>
  <si>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</si>
  <si>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</si>
  <si>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</si>
  <si>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</si>
  <si>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</si>
  <si>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</si>
  <si>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</si>
  <si>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</si>
  <si>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</si>
  <si>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</si>
  <si>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</si>
  <si>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</si>
  <si>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</si>
  <si>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</si>
  <si>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</si>
  <si>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</si>
  <si>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</si>
  <si>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</si>
  <si>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</si>
  <si>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</si>
  <si>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</si>
  <si>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</si>
  <si>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</si>
  <si>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</si>
  <si>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</si>
  <si>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</si>
  <si>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</si>
  <si>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</si>
  <si>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</si>
  <si>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</si>
  <si>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</si>
  <si>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</si>
  <si>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</si>
  <si>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</si>
  <si>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</si>
  <si>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</si>
  <si>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</si>
  <si>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</si>
  <si>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</si>
  <si>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</si>
  <si>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</si>
  <si>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</si>
  <si>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</si>
  <si>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</si>
  <si>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</si>
  <si>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</si>
  <si>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</si>
  <si>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</si>
  <si>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</si>
  <si>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</si>
  <si>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</si>
  <si>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</si>
  <si>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</si>
  <si>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</si>
  <si>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</si>
  <si>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</si>
  <si>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</si>
  <si>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</si>
  <si>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</si>
  <si>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</si>
  <si>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</si>
  <si>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</si>
  <si>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</si>
  <si>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</si>
  <si>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</si>
  <si>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</si>
  <si>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</si>
  <si>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</si>
  <si>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</si>
  <si>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</si>
  <si>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</si>
  <si>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</si>
  <si>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</si>
  <si>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</si>
  <si>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</si>
  <si>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</si>
  <si>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</si>
  <si>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</si>
  <si>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</si>
  <si>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</si>
  <si>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</si>
  <si>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</si>
  <si>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</si>
  <si>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</si>
  <si>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</si>
  <si>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</si>
  <si>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</si>
  <si>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</si>
  <si>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</si>
  <si>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</si>
  <si>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</si>
  <si>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</si>
  <si>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</si>
  <si>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</si>
  <si>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</si>
  <si>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</si>
  <si>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</si>
  <si>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</si>
  <si>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</si>
  <si>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</si>
  <si>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</si>
  <si>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</si>
  <si>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</si>
  <si>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</si>
  <si>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</si>
  <si>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</si>
  <si>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</si>
  <si>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</si>
  <si>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</si>
  <si>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</si>
  <si>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</si>
  <si>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</si>
  <si>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</si>
  <si>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</si>
  <si>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</si>
  <si>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</si>
  <si>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</si>
  <si>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</si>
  <si>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</si>
  <si>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</si>
  <si>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</si>
  <si>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</si>
  <si>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</si>
  <si>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</si>
  <si>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</si>
  <si>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</si>
  <si>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</si>
  <si>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</si>
  <si>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</si>
  <si>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</si>
  <si>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</si>
  <si>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</si>
  <si>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</si>
  <si>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</si>
  <si>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</si>
  <si>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</si>
  <si>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</si>
  <si>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</si>
  <si>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</si>
  <si>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</si>
  <si>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</si>
  <si>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</si>
  <si>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</si>
  <si>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</si>
  <si>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</si>
  <si>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</si>
  <si>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</si>
  <si>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</si>
  <si>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</si>
  <si>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</si>
  <si>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</si>
  <si>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</si>
  <si>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</si>
  <si>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</si>
  <si>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</si>
  <si>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</si>
  <si>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</si>
  <si>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</si>
  <si>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</si>
  <si>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</si>
  <si>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</si>
  <si>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</si>
  <si>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</si>
  <si>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</si>
  <si>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</si>
  <si>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</si>
  <si>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</si>
  <si>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</si>
  <si>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</si>
  <si>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</si>
  <si>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</si>
  <si>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</si>
  <si>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</si>
  <si>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</si>
  <si>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</si>
  <si>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</si>
  <si>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</si>
  <si>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</si>
  <si>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</si>
  <si>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</si>
  <si>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</si>
  <si>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</si>
  <si>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</si>
  <si>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</si>
  <si>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</si>
  <si>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</si>
  <si>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</si>
  <si>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</si>
  <si>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</si>
  <si>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</si>
  <si>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</si>
  <si>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</si>
  <si>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</si>
  <si>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</si>
  <si>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</si>
  <si>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</si>
  <si>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</si>
  <si>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</si>
  <si>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</si>
  <si>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</si>
  <si>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</si>
  <si>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</si>
  <si>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</si>
  <si>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</si>
  <si>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</si>
  <si>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</si>
  <si>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</si>
  <si>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</si>
  <si>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</si>
  <si>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</si>
  <si>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</si>
  <si>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</si>
  <si>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</si>
  <si>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</si>
  <si>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</si>
  <si>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</si>
  <si>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</si>
  <si>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</si>
  <si>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</si>
  <si>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</si>
  <si>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</si>
  <si>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</si>
  <si>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</si>
  <si>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</si>
  <si>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</si>
  <si>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</si>
  <si>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</si>
  <si>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</si>
  <si>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</si>
  <si>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</si>
  <si>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</si>
  <si>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</si>
  <si>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</si>
  <si>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</si>
  <si>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</si>
  <si>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</si>
  <si>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</si>
  <si>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</si>
  <si>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</si>
  <si>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</si>
  <si>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</si>
  <si>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</si>
  <si>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</si>
  <si>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</si>
  <si>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</si>
  <si>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</si>
  <si>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</si>
  <si>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</si>
  <si>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</si>
  <si>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</si>
  <si>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</si>
  <si>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</si>
  <si>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</si>
  <si>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</si>
  <si>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</si>
  <si>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</si>
  <si>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</si>
  <si>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</si>
  <si>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</si>
  <si>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</si>
  <si>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</si>
  <si>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</si>
  <si>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</si>
  <si>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</si>
  <si>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</si>
  <si>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</si>
  <si>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</si>
  <si>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</si>
  <si>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</si>
  <si>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</si>
  <si>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</si>
  <si>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</si>
  <si>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</si>
  <si>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</si>
  <si>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</si>
  <si>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</si>
  <si>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</si>
  <si>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</si>
  <si>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</si>
  <si>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</si>
  <si>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</si>
  <si>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</si>
  <si>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</si>
  <si>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</si>
  <si>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</si>
  <si>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</si>
  <si>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</si>
  <si>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</si>
  <si>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</si>
  <si>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</si>
  <si>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</si>
  <si>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</si>
  <si>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</si>
  <si>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</si>
  <si>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</si>
  <si>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</si>
  <si>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</si>
  <si>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</si>
  <si>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</si>
  <si>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</si>
  <si>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</si>
  <si>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</si>
  <si>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</si>
  <si>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</si>
  <si>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</si>
  <si>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</si>
  <si>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</si>
  <si>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</si>
  <si>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</si>
  <si>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</si>
  <si>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</si>
  <si>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</si>
  <si>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</si>
  <si>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</si>
  <si>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</si>
  <si>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</si>
  <si>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</si>
  <si>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</si>
  <si>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</si>
  <si>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</si>
  <si>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</si>
  <si>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</si>
  <si>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</si>
  <si>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</si>
  <si>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</si>
  <si>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</si>
  <si>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</si>
  <si>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</si>
  <si>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</si>
  <si>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</si>
  <si>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</si>
  <si>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</si>
  <si>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</si>
  <si>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</si>
  <si>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</si>
  <si>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</si>
  <si>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</si>
  <si>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</si>
  <si>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</si>
  <si>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</si>
  <si>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</si>
  <si>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</si>
  <si>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</si>
  <si>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</si>
  <si>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</si>
  <si>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</si>
  <si>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</si>
  <si>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</si>
  <si>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</si>
  <si>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</si>
  <si>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</si>
  <si>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</si>
  <si>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</si>
  <si>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</si>
  <si>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</si>
  <si>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</si>
  <si>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</si>
  <si>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</si>
  <si>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</si>
  <si>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</si>
  <si>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</si>
  <si>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</si>
  <si>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</si>
  <si>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</si>
  <si>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</si>
  <si>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</si>
  <si>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</si>
  <si>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</si>
  <si>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</si>
  <si>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</si>
  <si>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</si>
  <si>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</si>
  <si>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</si>
  <si>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</si>
  <si>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</si>
  <si>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</si>
  <si>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</si>
  <si>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</si>
  <si>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</si>
  <si>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</si>
  <si>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</si>
  <si>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</si>
  <si>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</si>
  <si>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</si>
  <si>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</si>
  <si>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</si>
  <si>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</si>
  <si>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</si>
  <si>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</si>
  <si>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</si>
  <si>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</si>
  <si>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</si>
  <si>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</si>
  <si>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</si>
  <si>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</si>
  <si>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</si>
  <si>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</si>
  <si>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</si>
  <si>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</si>
  <si>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</si>
  <si>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</si>
  <si>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</si>
  <si>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</si>
  <si>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</si>
  <si>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</si>
  <si>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</si>
  <si>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</si>
  <si>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</si>
  <si>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</si>
  <si>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</si>
  <si>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</si>
  <si>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</si>
  <si>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</si>
  <si>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</si>
  <si>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</si>
  <si>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</si>
  <si>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</si>
  <si>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</si>
  <si>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</si>
  <si>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</si>
  <si>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</si>
  <si>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</si>
  <si>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</si>
  <si>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</si>
  <si>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</si>
  <si>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</si>
  <si>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</si>
  <si>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</si>
  <si>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</si>
  <si>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</si>
  <si>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</si>
  <si>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</si>
  <si>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</si>
  <si>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</si>
  <si>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</si>
  <si>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</si>
  <si>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</si>
  <si>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</si>
  <si>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</si>
  <si>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</si>
  <si>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</si>
  <si>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</si>
  <si>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</si>
  <si>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</si>
  <si>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</si>
  <si>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</si>
  <si>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</si>
  <si>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</si>
  <si>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</si>
  <si>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</si>
  <si>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</si>
  <si>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</si>
  <si>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</si>
  <si>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</si>
  <si>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</si>
  <si>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</si>
  <si>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</si>
  <si>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</si>
  <si>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</si>
  <si>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</si>
  <si>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</si>
  <si>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</si>
  <si>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</si>
  <si>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</si>
  <si>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</si>
  <si>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</si>
  <si>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</si>
  <si>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</si>
  <si>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</si>
  <si>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</si>
  <si>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</si>
  <si>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</si>
  <si>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</si>
  <si>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</si>
  <si>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</si>
  <si>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</si>
  <si>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</si>
  <si>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</si>
  <si>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</si>
  <si>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</si>
  <si>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</si>
  <si>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</si>
  <si>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</si>
  <si>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</si>
  <si>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</si>
  <si>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</si>
  <si>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</si>
  <si>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</si>
  <si>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</si>
  <si>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</si>
  <si>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</si>
  <si>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</si>
  <si>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</si>
  <si>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</si>
  <si>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</si>
  <si>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</si>
  <si>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</si>
  <si>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</si>
  <si>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</si>
  <si>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</si>
  <si>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</si>
  <si>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</si>
  <si>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</si>
  <si>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</si>
  <si>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</si>
  <si>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</si>
  <si>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</si>
  <si>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</si>
  <si>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</si>
  <si>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</si>
  <si>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</si>
  <si>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</si>
  <si>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</si>
  <si>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</si>
  <si>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</si>
  <si>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</si>
  <si>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</si>
  <si>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</si>
  <si>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</si>
  <si>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</si>
  <si>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</si>
  <si>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</si>
  <si>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</si>
  <si>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</si>
  <si>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</si>
  <si>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</si>
  <si>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</si>
  <si>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</si>
  <si>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</si>
  <si>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</si>
  <si>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</si>
  <si>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</si>
  <si>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</si>
  <si>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</si>
  <si>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</si>
  <si>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</si>
  <si>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</si>
  <si>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</si>
  <si>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</si>
  <si>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</si>
  <si>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</si>
  <si>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</si>
  <si>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</si>
  <si>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</si>
  <si>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</si>
  <si>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</si>
  <si>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</si>
  <si>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</si>
  <si>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</si>
  <si>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</si>
  <si>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</si>
  <si>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</si>
  <si>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</si>
  <si>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</si>
  <si>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</si>
  <si>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</si>
  <si>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</si>
  <si>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</si>
  <si>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</si>
  <si>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</si>
  <si>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</si>
  <si>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</si>
  <si>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</si>
  <si>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</si>
  <si>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</si>
  <si>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</si>
  <si>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</si>
  <si>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</si>
  <si>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</si>
  <si>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</si>
  <si>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</si>
  <si>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</si>
  <si>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</si>
  <si>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</si>
  <si>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</si>
  <si>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</si>
  <si>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</si>
  <si>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</si>
  <si>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</si>
  <si>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</si>
  <si>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</si>
  <si>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</si>
  <si>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</si>
  <si>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</si>
  <si>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</si>
  <si>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</si>
  <si>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</si>
  <si>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</si>
  <si>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</si>
  <si>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</si>
  <si>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</si>
  <si>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</si>
  <si>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</si>
  <si>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</si>
  <si>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</si>
  <si>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</si>
  <si>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</si>
  <si>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</si>
  <si>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</si>
  <si>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</si>
  <si>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</si>
  <si>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</si>
  <si>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</si>
  <si>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</si>
  <si>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</si>
  <si>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</si>
  <si>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</si>
  <si>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</si>
  <si>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</si>
  <si>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</si>
  <si>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</si>
  <si>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</si>
  <si>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</si>
  <si>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</si>
  <si>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</si>
  <si>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</si>
  <si>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</si>
  <si>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</si>
  <si>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</si>
  <si>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</si>
  <si>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</si>
  <si>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</si>
  <si>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</si>
  <si>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</si>
  <si>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</si>
  <si>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</si>
  <si>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</si>
  <si>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</si>
  <si>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</si>
  <si>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</si>
  <si>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</si>
  <si>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</si>
  <si>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</si>
  <si>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</si>
  <si>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</si>
  <si>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</si>
  <si>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</si>
  <si>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</si>
  <si>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</si>
  <si>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</si>
  <si>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</si>
  <si>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</si>
  <si>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</si>
  <si>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</si>
  <si>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</si>
  <si>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</si>
  <si>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</si>
  <si>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</si>
  <si>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</si>
  <si>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</si>
  <si>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</si>
  <si>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</si>
  <si>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</si>
  <si>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</si>
  <si>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</si>
  <si>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</si>
  <si>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</si>
  <si>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</si>
  <si>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</si>
  <si>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</si>
  <si>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</si>
  <si>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</si>
  <si>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</si>
  <si>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</si>
  <si>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</si>
  <si>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</si>
  <si>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</si>
  <si>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</si>
  <si>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</si>
  <si>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</si>
  <si>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</si>
  <si>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</si>
  <si>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</si>
  <si>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</si>
  <si>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</si>
  <si>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</si>
  <si>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</si>
  <si>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</si>
  <si>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</si>
  <si>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</si>
  <si>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</si>
  <si>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</si>
  <si>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</si>
  <si>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</si>
  <si>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</si>
  <si>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</si>
  <si>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</si>
  <si>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</si>
  <si>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</si>
  <si>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</si>
  <si>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</si>
  <si>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</si>
  <si>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</si>
  <si>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</si>
  <si>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</si>
  <si>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</si>
  <si>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</si>
  <si>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</si>
  <si>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</si>
  <si>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</si>
  <si>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</si>
  <si>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</si>
  <si>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</si>
  <si>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</si>
  <si>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</si>
  <si>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</si>
  <si>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</si>
  <si>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</si>
  <si>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</si>
  <si>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</si>
  <si>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</si>
  <si>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</si>
  <si>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</si>
  <si>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</si>
  <si>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</si>
  <si>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</si>
  <si>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</si>
  <si>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</si>
  <si>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</si>
  <si>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</si>
  <si>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</si>
  <si>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</si>
  <si>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</si>
  <si>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</si>
  <si>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</si>
  <si>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</si>
  <si>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</si>
  <si>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</si>
  <si>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</si>
  <si>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</si>
  <si>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</si>
  <si>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</si>
  <si>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</si>
  <si>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</si>
  <si>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</si>
  <si>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</si>
  <si>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</si>
  <si>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</si>
  <si>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</si>
  <si>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</si>
  <si>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</si>
  <si>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</si>
  <si>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</si>
  <si>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</si>
  <si>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</si>
  <si>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</si>
  <si>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</si>
  <si>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</si>
  <si>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</si>
  <si>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</si>
  <si>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</si>
  <si>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</si>
  <si>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</si>
  <si>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</si>
  <si>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</si>
  <si>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</si>
  <si>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</si>
  <si>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</si>
  <si>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</si>
  <si>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</si>
  <si>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</si>
  <si>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</si>
  <si>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</si>
  <si>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</si>
  <si>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</si>
  <si>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</si>
  <si>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</si>
  <si>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</si>
  <si>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</si>
  <si>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</si>
  <si>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</si>
  <si>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</si>
  <si>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</si>
  <si>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</si>
  <si>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</si>
  <si>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</si>
  <si>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</si>
  <si>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</si>
  <si>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</si>
  <si>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</si>
  <si>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</si>
  <si>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</si>
  <si>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</si>
  <si>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</si>
  <si>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</si>
  <si>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</si>
  <si>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</si>
  <si>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</si>
  <si>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</si>
  <si>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</si>
  <si>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</si>
  <si>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</si>
  <si>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</si>
  <si>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</si>
  <si>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</si>
  <si>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</si>
  <si>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</si>
  <si>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</si>
  <si>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</si>
  <si>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</si>
  <si>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</si>
  <si>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</si>
  <si>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</si>
  <si>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</si>
  <si>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</si>
  <si>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</si>
  <si>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</si>
  <si>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</si>
  <si>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</si>
  <si>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</si>
  <si>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</si>
  <si>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</si>
  <si>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</si>
  <si>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</si>
  <si>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</si>
  <si>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</si>
  <si>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</si>
  <si>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</si>
  <si>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</si>
  <si>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</si>
  <si>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</si>
  <si>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</si>
  <si>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</si>
  <si>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</si>
  <si>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</si>
  <si>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</si>
  <si>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</si>
  <si>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</si>
  <si>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</si>
  <si>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</si>
  <si>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</si>
  <si>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</si>
  <si>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</si>
  <si>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</si>
  <si>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</si>
  <si>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</si>
  <si>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</si>
  <si>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</si>
  <si>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</si>
  <si>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</si>
  <si>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</si>
  <si>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</si>
  <si>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</si>
  <si>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</si>
  <si>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</si>
  <si>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</si>
  <si>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</si>
  <si>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</si>
  <si>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</si>
  <si>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</si>
  <si>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</si>
  <si>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</si>
  <si>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</si>
  <si>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</si>
  <si>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</si>
  <si>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</si>
  <si>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</si>
  <si>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</si>
  <si>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</si>
  <si>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</si>
  <si>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</si>
  <si>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</si>
  <si>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</si>
  <si>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</si>
  <si>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</si>
  <si>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</si>
  <si>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</si>
  <si>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</si>
  <si>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</si>
  <si>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</si>
  <si>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</si>
  <si>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</si>
  <si>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</si>
  <si>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</si>
  <si>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</si>
  <si>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</si>
  <si>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</si>
  <si>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</si>
  <si>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</si>
  <si>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</si>
  <si>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</si>
  <si>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</si>
  <si>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</si>
  <si>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</si>
  <si>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</si>
  <si>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</si>
  <si>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</si>
  <si>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</si>
  <si>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</si>
  <si>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</si>
  <si>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</si>
  <si>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</si>
  <si>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</si>
  <si>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</si>
  <si>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</si>
  <si>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</si>
  <si>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</si>
  <si>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</si>
  <si>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</si>
  <si>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</si>
  <si>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</si>
  <si>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</si>
  <si>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</si>
  <si>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</si>
  <si>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</si>
  <si>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</si>
  <si>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</si>
  <si>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</si>
  <si>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</si>
  <si>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</si>
  <si>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</si>
  <si>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</si>
  <si>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</si>
  <si>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</si>
  <si>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</si>
  <si>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</si>
  <si>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</si>
  <si>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</si>
  <si>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</si>
  <si>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</si>
  <si>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</si>
  <si>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</si>
  <si>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</si>
  <si>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</si>
  <si>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</si>
  <si>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</si>
  <si>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</si>
  <si>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</si>
  <si>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</si>
  <si>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</si>
  <si>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</si>
  <si>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</si>
  <si>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</si>
  <si>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</si>
  <si>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</si>
  <si>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</si>
  <si>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</si>
  <si>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</si>
  <si>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</si>
  <si>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</si>
  <si>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</si>
  <si>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</si>
  <si>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</si>
  <si>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</si>
  <si>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</si>
  <si>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</si>
  <si>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</si>
  <si>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</si>
  <si>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</si>
  <si>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</si>
  <si>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</si>
  <si>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</si>
  <si>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</si>
  <si>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</si>
  <si>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</si>
  <si>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</si>
  <si>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</si>
  <si>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</si>
  <si>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</si>
  <si>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</si>
  <si>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</si>
  <si>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</si>
  <si>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</si>
  <si>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</si>
  <si>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</si>
  <si>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</si>
  <si>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</si>
  <si>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</si>
  <si>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</si>
  <si>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</si>
  <si>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</si>
  <si>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</si>
  <si>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</si>
  <si>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</si>
  <si>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</si>
  <si>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</si>
  <si>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</si>
  <si>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</si>
  <si>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</si>
  <si>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</si>
  <si>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</si>
  <si>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</si>
  <si>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</si>
  <si>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</si>
  <si>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</si>
  <si>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</si>
  <si>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</si>
  <si>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</si>
  <si>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</si>
  <si>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</si>
  <si>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</si>
  <si>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</si>
  <si>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</si>
  <si>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</si>
  <si>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</si>
  <si>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</si>
  <si>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</si>
  <si>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</si>
  <si>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</si>
  <si>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</si>
  <si>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</si>
  <si>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</si>
  <si>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</si>
  <si>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</si>
  <si>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</si>
  <si>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</si>
  <si>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</si>
  <si>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</si>
  <si>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</si>
  <si>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</si>
  <si>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</si>
  <si>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</si>
  <si>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</si>
  <si>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</si>
  <si>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</si>
  <si>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</si>
  <si>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</si>
  <si>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</si>
  <si>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</si>
  <si>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</si>
  <si>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</si>
  <si>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</si>
  <si>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</si>
  <si>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</si>
  <si>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</si>
  <si>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</si>
  <si>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</si>
  <si>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</si>
  <si>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</si>
  <si>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</si>
  <si>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</si>
  <si>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</si>
  <si>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</si>
  <si>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</si>
  <si>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</si>
  <si>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</si>
  <si>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</si>
  <si>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</si>
  <si>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</si>
  <si>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</si>
  <si>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</si>
  <si>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</si>
  <si>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</si>
  <si>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</si>
  <si>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</si>
  <si>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</si>
  <si>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</si>
  <si>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</si>
  <si>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</si>
  <si>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</si>
  <si>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</si>
  <si>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</si>
  <si>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</si>
  <si>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</si>
  <si>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</si>
  <si>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</si>
  <si>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</si>
  <si>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</si>
  <si>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</si>
  <si>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</si>
  <si>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</si>
  <si>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</si>
  <si>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</si>
  <si>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</si>
  <si>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</si>
  <si>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</si>
  <si>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</si>
  <si>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</si>
  <si>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</si>
  <si>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</si>
  <si>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</si>
  <si>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</si>
  <si>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</si>
  <si>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</si>
  <si>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</si>
  <si>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</si>
  <si>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</si>
  <si>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</si>
  <si>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</si>
  <si>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</si>
  <si>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</si>
  <si>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</si>
  <si>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</si>
  <si>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</si>
  <si>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</si>
  <si>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</si>
  <si>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</si>
  <si>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</si>
  <si>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</si>
  <si>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</si>
  <si>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</si>
  <si>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</si>
  <si>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</si>
  <si>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</si>
  <si>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</si>
  <si>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</si>
  <si>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</si>
  <si>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</si>
  <si>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</si>
  <si>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</si>
  <si>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</si>
  <si>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</si>
  <si>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</si>
  <si>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</si>
  <si>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</si>
  <si>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</si>
  <si>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</si>
  <si>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</si>
  <si>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</si>
  <si>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</si>
  <si>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</si>
  <si>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</si>
  <si>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</si>
  <si>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</si>
  <si>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</si>
  <si>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</si>
  <si>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</si>
  <si>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</si>
  <si>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</si>
  <si>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</si>
  <si>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</si>
  <si>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</si>
  <si>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</si>
  <si>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</si>
  <si>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</si>
  <si>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</si>
  <si>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</si>
  <si>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</si>
  <si>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</si>
  <si>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</si>
  <si>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</si>
  <si>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</si>
  <si>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</si>
  <si>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</si>
  <si>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</si>
  <si>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</si>
  <si>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</si>
  <si>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</si>
  <si>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</si>
  <si>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</si>
  <si>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</si>
  <si>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</si>
  <si>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</si>
  <si>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</si>
  <si>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</si>
  <si>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</si>
  <si>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</si>
  <si>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</si>
  <si>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</si>
  <si>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</si>
  <si>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</si>
  <si>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</si>
  <si>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</si>
  <si>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</si>
  <si>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</si>
  <si>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</si>
  <si>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</si>
  <si>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</si>
  <si>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</si>
  <si>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</si>
  <si>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</si>
  <si>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</si>
  <si>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</si>
  <si>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</si>
  <si>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</si>
  <si>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</si>
  <si>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</si>
  <si>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</si>
  <si>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</si>
  <si>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</si>
  <si>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</si>
  <si>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</si>
  <si>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</si>
  <si>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</si>
  <si>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</si>
  <si>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</si>
  <si>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</si>
  <si>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</si>
  <si>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</si>
  <si>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</si>
  <si>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</si>
  <si>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</si>
  <si>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</si>
  <si>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</si>
  <si>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</si>
  <si>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</si>
  <si>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</si>
  <si>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</si>
  <si>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</si>
  <si>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</si>
  <si>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</si>
  <si>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</si>
  <si>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</si>
  <si>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</si>
  <si>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</si>
  <si>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</si>
  <si>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</si>
  <si>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</si>
  <si>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</si>
  <si>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</si>
  <si>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</si>
  <si>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</si>
  <si>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</si>
  <si>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</si>
  <si>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</si>
  <si>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</si>
  <si>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</si>
  <si>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</si>
  <si>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</si>
  <si>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</si>
  <si>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</si>
  <si>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</si>
  <si>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</si>
  <si>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</si>
  <si>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</si>
  <si>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</si>
  <si>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</si>
  <si>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</si>
  <si>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</si>
  <si>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</si>
  <si>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</si>
  <si>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</si>
  <si>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</si>
  <si>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</si>
  <si>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</si>
  <si>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</si>
  <si>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</si>
  <si>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</si>
  <si>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</si>
  <si>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</si>
  <si>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</si>
  <si>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</si>
  <si>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</si>
  <si>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</si>
  <si>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</si>
  <si>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</si>
  <si>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</si>
  <si>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</si>
  <si>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</si>
  <si>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</si>
  <si>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</si>
  <si>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</si>
  <si>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</si>
  <si>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</si>
  <si>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</si>
  <si>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</si>
  <si>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</si>
  <si>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</si>
  <si>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</si>
  <si>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</si>
  <si>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</si>
  <si>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</si>
  <si>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</si>
  <si>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</si>
  <si>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</si>
  <si>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</si>
  <si>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</si>
  <si>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</si>
  <si>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</si>
  <si>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</si>
  <si>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</si>
  <si>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</si>
  <si>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</si>
  <si>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</si>
  <si>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</si>
  <si>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</si>
  <si>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</si>
  <si>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</si>
  <si>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</si>
  <si>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</si>
  <si>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</si>
  <si>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</si>
  <si>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</si>
  <si>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</si>
  <si>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</si>
  <si>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</si>
  <si>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</si>
  <si>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</si>
  <si>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</si>
  <si>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</si>
  <si>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</si>
  <si>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</si>
  <si>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</si>
  <si>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</si>
  <si>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</si>
  <si>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</si>
  <si>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</si>
  <si>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</si>
  <si>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</si>
  <si>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</si>
  <si>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</si>
  <si>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</si>
  <si>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</si>
  <si>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</si>
  <si>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</si>
  <si>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</si>
  <si>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</si>
  <si>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</si>
  <si>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</si>
  <si>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</si>
  <si>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</si>
  <si>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</si>
  <si>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</si>
  <si>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</si>
  <si>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</si>
  <si>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</si>
  <si>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</si>
  <si>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</si>
  <si>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</si>
  <si>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</si>
  <si>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</si>
  <si>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</si>
  <si>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</si>
  <si>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</si>
  <si>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</si>
  <si>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</si>
  <si>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</si>
  <si>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</si>
  <si>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</si>
  <si>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</si>
  <si>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</si>
  <si>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</si>
  <si>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</si>
  <si>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</si>
  <si>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</si>
  <si>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</si>
  <si>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</si>
  <si>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</si>
  <si>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</si>
  <si>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</si>
  <si>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</si>
  <si>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</si>
  <si>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</si>
  <si>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</si>
  <si>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</si>
  <si>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</si>
  <si>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</si>
  <si>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</si>
  <si>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</si>
  <si>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</si>
  <si>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</si>
  <si>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</si>
  <si>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</si>
  <si>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</si>
  <si>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</si>
  <si>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</si>
  <si>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</si>
  <si>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</si>
  <si>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</si>
  <si>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</si>
  <si>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</si>
  <si>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</si>
  <si>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</si>
  <si>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</si>
  <si>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</si>
  <si>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</si>
  <si>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</si>
  <si>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</si>
  <si>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</si>
  <si>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</si>
  <si>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</si>
  <si>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</si>
  <si>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</si>
  <si>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</si>
  <si>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</si>
  <si>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</si>
  <si>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</si>
  <si>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</si>
  <si>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</si>
  <si>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</si>
  <si>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</si>
  <si>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</si>
  <si>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</si>
  <si>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</si>
  <si>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</si>
  <si>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</si>
  <si>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</si>
  <si>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</si>
  <si>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</si>
  <si>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</si>
  <si>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</si>
  <si>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</si>
  <si>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</si>
  <si>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</si>
  <si>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</si>
  <si>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</si>
  <si>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</si>
  <si>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</si>
  <si>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</si>
  <si>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</si>
  <si>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</si>
  <si>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</si>
  <si>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</si>
  <si>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</si>
  <si>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</si>
  <si>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</si>
  <si>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</si>
  <si>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</si>
  <si>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</si>
  <si>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</si>
  <si>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</si>
  <si>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</si>
  <si>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</si>
  <si>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</si>
  <si>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</si>
  <si>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</si>
  <si>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</si>
  <si>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</si>
  <si>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</si>
  <si>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</si>
  <si>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</si>
  <si>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</si>
  <si>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</si>
  <si>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</si>
  <si>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</si>
  <si>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</si>
  <si>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</si>
  <si>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</si>
  <si>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</si>
  <si>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</si>
  <si>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</si>
  <si>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</si>
  <si>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</si>
  <si>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</si>
  <si>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</si>
  <si>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</si>
  <si>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</si>
  <si>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</si>
  <si>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</si>
  <si>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</si>
  <si>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</si>
  <si>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</si>
  <si>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</si>
  <si>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</si>
  <si>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</si>
  <si>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</si>
  <si>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</si>
  <si>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</si>
  <si>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</si>
  <si>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</si>
  <si>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</si>
  <si>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</si>
  <si>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</si>
  <si>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</si>
  <si>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</si>
  <si>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</si>
  <si>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</si>
  <si>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</si>
  <si>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</si>
  <si>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</si>
  <si>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</si>
  <si>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</si>
  <si>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</si>
  <si>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</si>
  <si>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</si>
  <si>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</si>
  <si>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</si>
  <si>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</si>
  <si>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</si>
  <si>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</si>
  <si>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</si>
  <si>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</si>
  <si>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</si>
  <si>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</si>
  <si>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</si>
  <si>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</si>
  <si>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</si>
  <si>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</si>
  <si>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</si>
  <si>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</si>
  <si>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</si>
  <si>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</si>
  <si>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</si>
  <si>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</si>
  <si>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</si>
  <si>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</si>
  <si>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</si>
  <si>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</si>
  <si>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</si>
  <si>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</si>
  <si>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</si>
  <si>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</si>
  <si>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</si>
  <si>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</si>
  <si>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</si>
  <si>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</si>
  <si>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</si>
  <si>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</si>
  <si>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</si>
  <si>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</si>
  <si>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</si>
  <si>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</si>
  <si>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</si>
  <si>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</si>
  <si>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</si>
  <si>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</si>
  <si>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</si>
  <si>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</si>
  <si>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</si>
  <si>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</si>
  <si>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</si>
  <si>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</si>
  <si>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</si>
  <si>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</si>
  <si>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</si>
  <si>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</si>
  <si>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</si>
  <si>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</si>
  <si>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</si>
  <si>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</si>
  <si>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</si>
  <si>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</si>
  <si>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</si>
  <si>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</si>
  <si>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</si>
  <si>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</si>
  <si>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</si>
  <si>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</si>
  <si>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</si>
  <si>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</si>
  <si>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</si>
  <si>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</si>
  <si>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</si>
  <si>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</si>
  <si>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</si>
  <si>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</si>
  <si>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</si>
  <si>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</si>
  <si>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</si>
  <si>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</si>
  <si>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</si>
  <si>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</si>
  <si>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</si>
  <si>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</si>
  <si>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</si>
  <si>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</si>
  <si>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</si>
  <si>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</si>
  <si>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</si>
  <si>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</si>
  <si>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</si>
  <si>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</si>
  <si>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</si>
  <si>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</si>
  <si>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</si>
  <si>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</si>
  <si>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</si>
  <si>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</si>
  <si>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</si>
  <si>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</si>
  <si>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</si>
  <si>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</si>
  <si>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</si>
  <si>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</si>
  <si>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</si>
  <si>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</si>
  <si>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</si>
  <si>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</si>
  <si>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</si>
  <si>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</si>
  <si>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</si>
  <si>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</si>
  <si>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</si>
  <si>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</si>
  <si>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</si>
  <si>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</si>
  <si>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</si>
  <si>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</si>
  <si>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</si>
  <si>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</si>
  <si>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</si>
  <si>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</si>
  <si>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</si>
  <si>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</si>
  <si>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</si>
  <si>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</si>
  <si>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</si>
  <si>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</si>
  <si>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</si>
  <si>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</si>
  <si>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</si>
  <si>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</si>
  <si>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</si>
  <si>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</si>
  <si>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</si>
  <si>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</si>
  <si>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</si>
  <si>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</si>
  <si>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</si>
  <si>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</si>
  <si>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</si>
  <si>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</si>
  <si>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</si>
  <si>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</si>
  <si>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</si>
  <si>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</si>
  <si>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</si>
  <si>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</si>
  <si>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</si>
  <si>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</si>
  <si>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</si>
  <si>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</si>
  <si>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</si>
  <si>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</si>
  <si>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</si>
  <si>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</si>
  <si>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</si>
  <si>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</si>
  <si>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</si>
  <si>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</si>
  <si>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</si>
  <si>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</si>
  <si>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</si>
  <si>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</si>
  <si>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</si>
  <si>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</si>
  <si>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</si>
  <si>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</si>
  <si>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</si>
  <si>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</si>
  <si>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</si>
  <si>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</si>
  <si>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</si>
  <si>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</si>
  <si>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</si>
  <si>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</si>
  <si>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</si>
  <si>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</si>
  <si>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</si>
  <si>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</si>
  <si>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</si>
  <si>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</si>
  <si>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</si>
  <si>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</si>
  <si>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</si>
  <si>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</si>
  <si>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</si>
  <si>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</si>
  <si>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</si>
  <si>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</si>
  <si>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</si>
  <si>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</si>
  <si>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</si>
  <si>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</si>
  <si>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</si>
  <si>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</si>
  <si>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</si>
  <si>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</si>
  <si>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</si>
  <si>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</si>
  <si>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</si>
  <si>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</si>
  <si>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</si>
  <si>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</si>
  <si>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</si>
  <si>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</si>
  <si>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</si>
  <si>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</si>
  <si>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</si>
  <si>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</si>
  <si>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</si>
  <si>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</si>
  <si>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</si>
  <si>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</si>
  <si>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</si>
  <si>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</si>
  <si>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</si>
  <si>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</si>
  <si>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</si>
  <si>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</si>
  <si>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</si>
  <si>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</si>
  <si>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</si>
  <si>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</si>
  <si>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</si>
  <si>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</si>
  <si>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</si>
  <si>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</si>
  <si>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</si>
  <si>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</si>
  <si>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</si>
  <si>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</si>
  <si>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</si>
  <si>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</si>
  <si>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</si>
  <si>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</si>
  <si>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</si>
  <si>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</si>
  <si>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</si>
  <si>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</si>
  <si>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</si>
  <si>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</si>
  <si>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</si>
  <si>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</si>
  <si>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</si>
  <si>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</si>
  <si>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</si>
  <si>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</si>
  <si>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</si>
  <si>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</si>
  <si>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</si>
  <si>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</si>
  <si>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</si>
  <si>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</si>
  <si>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</si>
  <si>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</si>
  <si>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</si>
  <si>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</si>
  <si>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</si>
  <si>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</si>
  <si>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</si>
  <si>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</si>
  <si>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</si>
  <si>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</si>
  <si>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</si>
  <si>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</si>
  <si>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</si>
  <si>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</si>
  <si>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</si>
  <si>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</si>
  <si>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</si>
  <si>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</si>
  <si>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</si>
  <si>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</si>
  <si>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</si>
  <si>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</si>
  <si>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</si>
  <si>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</si>
  <si>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</si>
  <si>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</si>
  <si>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</si>
  <si>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</si>
  <si>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</si>
  <si>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</si>
  <si>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</si>
  <si>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</si>
  <si>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</si>
  <si>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</si>
  <si>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</si>
  <si>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</si>
  <si>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</si>
  <si>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</si>
  <si>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</si>
  <si>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</si>
  <si>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</si>
  <si>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</si>
  <si>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</si>
  <si>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</si>
  <si>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</si>
  <si>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</si>
  <si>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</si>
  <si>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</si>
  <si>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</si>
  <si>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</si>
  <si>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</si>
  <si>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</si>
  <si>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</si>
  <si>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</si>
  <si>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</si>
  <si>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</si>
  <si>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</si>
  <si>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</si>
  <si>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</si>
  <si>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</si>
  <si>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</si>
  <si>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</si>
  <si>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</si>
  <si>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</si>
  <si>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</si>
  <si>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</si>
  <si>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</si>
  <si>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</si>
  <si>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</si>
  <si>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</si>
  <si>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</si>
  <si>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</si>
  <si>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</si>
  <si>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</si>
  <si>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</si>
  <si>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</si>
  <si>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</si>
  <si>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</si>
  <si>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</si>
  <si>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</si>
  <si>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</si>
  <si>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</si>
  <si>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</si>
  <si>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</si>
  <si>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</si>
  <si>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</si>
  <si>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</si>
  <si>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</si>
  <si>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</si>
  <si>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</si>
  <si>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</si>
  <si>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</si>
  <si>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</si>
  <si>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</si>
  <si>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</si>
  <si>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</si>
  <si>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</si>
  <si>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</si>
  <si>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</si>
  <si>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</si>
  <si>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</si>
  <si>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</si>
  <si>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</si>
  <si>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</si>
  <si>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</si>
  <si>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</si>
  <si>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</si>
  <si>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</si>
  <si>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</si>
  <si>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</si>
  <si>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</si>
  <si>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</si>
  <si>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</si>
  <si>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</si>
  <si>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</si>
  <si>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</si>
  <si>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</si>
  <si>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</si>
  <si>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</si>
  <si>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</si>
  <si>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</si>
  <si>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</si>
  <si>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</si>
  <si>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</si>
  <si>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</si>
  <si>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</si>
  <si>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</si>
  <si>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</si>
  <si>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</si>
  <si>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</si>
  <si>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</si>
  <si>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</si>
  <si>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</si>
  <si>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</si>
  <si>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</si>
  <si>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</si>
  <si>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</si>
  <si>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</si>
  <si>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</si>
  <si>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</si>
  <si>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</si>
  <si>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</si>
  <si>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</si>
  <si>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</si>
  <si>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</si>
  <si>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</si>
  <si>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</si>
  <si>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</si>
  <si>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</si>
  <si>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</si>
  <si>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</si>
  <si>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</si>
  <si>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</si>
  <si>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</si>
  <si>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</si>
  <si>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</si>
  <si>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</si>
  <si>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</si>
  <si>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</si>
  <si>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</si>
  <si>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</si>
  <si>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</si>
  <si>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</si>
  <si>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</si>
  <si>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</si>
  <si>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</si>
  <si>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</si>
  <si>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</si>
  <si>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</si>
  <si>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</si>
  <si>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</si>
  <si>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</si>
  <si>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</si>
  <si>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</si>
  <si>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</si>
  <si>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</si>
  <si>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</si>
  <si>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</si>
  <si>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</si>
  <si>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</si>
  <si>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</si>
  <si>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</si>
  <si>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</si>
  <si>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</si>
  <si>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</si>
  <si>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</si>
  <si>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</si>
  <si>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</si>
  <si>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</si>
  <si>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</si>
  <si>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</si>
  <si>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</si>
  <si>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</si>
  <si>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</si>
  <si>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</si>
  <si>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</si>
  <si>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</si>
  <si>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</si>
  <si>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</si>
  <si>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</si>
  <si>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</si>
  <si>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</si>
  <si>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</si>
  <si>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</si>
  <si>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</si>
  <si>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</si>
  <si>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</si>
  <si>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</si>
  <si>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</si>
  <si>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</si>
  <si>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</si>
  <si>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</si>
  <si>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</si>
  <si>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</si>
  <si>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</si>
  <si>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</si>
  <si>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</si>
  <si>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</si>
  <si>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</si>
  <si>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</si>
  <si>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</si>
  <si>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</si>
  <si>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</si>
  <si>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</si>
  <si>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</si>
  <si>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</si>
  <si>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</si>
  <si>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</si>
  <si>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</si>
  <si>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</si>
  <si>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</si>
  <si>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</si>
  <si>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</si>
  <si>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</si>
  <si>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</si>
  <si>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</si>
  <si>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</si>
  <si>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</si>
  <si>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</si>
  <si>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</si>
  <si>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</si>
  <si>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</si>
  <si>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</si>
  <si>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</si>
  <si>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</si>
  <si>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</si>
  <si>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</si>
  <si>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</si>
  <si>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</si>
  <si>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</si>
  <si>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</si>
  <si>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</si>
  <si>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</si>
  <si>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</si>
  <si>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</si>
  <si>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</si>
  <si>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</si>
  <si>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</si>
  <si>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</si>
  <si>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</si>
  <si>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</si>
  <si>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</si>
  <si>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</si>
  <si>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</si>
  <si>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</si>
  <si>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</si>
  <si>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</si>
  <si>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</si>
  <si>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</si>
  <si>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</si>
  <si>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</si>
  <si>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</si>
  <si>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</si>
  <si>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</si>
  <si>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</si>
  <si>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</si>
  <si>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</si>
  <si>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</si>
  <si>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</si>
  <si>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</si>
  <si>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</si>
  <si>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</si>
  <si>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</si>
  <si>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</si>
  <si>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</si>
  <si>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</si>
  <si>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</si>
  <si>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</si>
  <si>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</si>
  <si>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</si>
  <si>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</si>
  <si>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</si>
  <si>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</si>
  <si>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</si>
  <si>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</si>
  <si>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</si>
  <si>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</si>
  <si>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</si>
  <si>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</si>
  <si>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</si>
  <si>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</si>
  <si>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</si>
  <si>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</si>
  <si>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</si>
  <si>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</si>
  <si>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</si>
  <si>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</si>
  <si>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</si>
  <si>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</si>
  <si>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</si>
  <si>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</si>
  <si>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</si>
  <si>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</si>
  <si>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</si>
  <si>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</si>
  <si>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</si>
  <si>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</si>
  <si>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</si>
  <si>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</si>
  <si>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</si>
  <si>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</si>
  <si>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</si>
  <si>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</si>
  <si>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</si>
  <si>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</si>
  <si>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</si>
  <si>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</si>
  <si>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</si>
  <si>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</si>
  <si>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</si>
  <si>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</si>
  <si>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</si>
  <si>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</si>
  <si>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</si>
  <si>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</si>
  <si>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</si>
  <si>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</si>
  <si>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</si>
  <si>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</si>
  <si>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</si>
  <si>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</si>
  <si>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</si>
  <si>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</si>
  <si>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</si>
  <si>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</si>
  <si>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</si>
  <si>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</si>
  <si>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</si>
  <si>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</si>
  <si>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</si>
  <si>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</si>
  <si>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</si>
  <si>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</si>
  <si>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</si>
  <si>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</si>
  <si>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</si>
  <si>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</si>
  <si>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</si>
  <si>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</si>
  <si>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</si>
  <si>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</si>
  <si>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</si>
  <si>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</si>
  <si>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</si>
  <si>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</si>
  <si>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</si>
  <si>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</si>
  <si>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</si>
  <si>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</si>
  <si>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</si>
  <si>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</si>
  <si>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</si>
  <si>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</si>
  <si>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</si>
  <si>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</si>
  <si>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</si>
  <si>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</si>
  <si>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</si>
  <si>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</si>
  <si>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</si>
  <si>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</si>
  <si>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</si>
  <si>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</si>
  <si>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</si>
  <si>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</si>
  <si>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</si>
  <si>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</si>
  <si>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</si>
  <si>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</si>
  <si>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</si>
  <si>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</si>
  <si>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</si>
  <si>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</si>
  <si>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</si>
  <si>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</si>
  <si>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</si>
  <si>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</si>
  <si>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</si>
  <si>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</si>
  <si>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</si>
  <si>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</si>
  <si>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</si>
  <si>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</si>
  <si>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</si>
  <si>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</si>
  <si>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</si>
  <si>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</si>
  <si>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</si>
  <si>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</si>
  <si>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</si>
  <si>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</si>
  <si>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</si>
  <si>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</si>
  <si>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</si>
  <si>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</si>
  <si>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</si>
  <si>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</si>
  <si>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</si>
  <si>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</si>
  <si>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</si>
  <si>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</si>
  <si>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</si>
  <si>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</si>
  <si>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</si>
  <si>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</si>
  <si>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</si>
  <si>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</si>
  <si>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</si>
  <si>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</si>
  <si>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</si>
  <si>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</si>
  <si>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</si>
  <si>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</si>
  <si>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</si>
  <si>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</si>
  <si>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</si>
  <si>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</si>
  <si>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</si>
  <si>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</si>
  <si>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</si>
  <si>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</si>
  <si>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</si>
  <si>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</si>
  <si>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</si>
  <si>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</si>
  <si>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</si>
  <si>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</si>
  <si>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</si>
  <si>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</si>
  <si>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</si>
  <si>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</si>
  <si>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</si>
  <si>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</si>
  <si>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</si>
  <si>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</si>
  <si>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</si>
  <si>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</si>
  <si>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</si>
  <si>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</si>
  <si>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</si>
  <si>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</si>
  <si>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</si>
  <si>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</si>
  <si>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</si>
  <si>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</si>
  <si>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</si>
  <si>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</si>
  <si>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</si>
  <si>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</si>
  <si>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</si>
  <si>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</si>
  <si>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</si>
  <si>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</si>
  <si>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</si>
  <si>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</si>
  <si>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</si>
  <si>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</si>
  <si>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</si>
  <si>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</si>
  <si>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</si>
  <si>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</si>
  <si>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</si>
  <si>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</si>
  <si>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</si>
  <si>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</si>
  <si>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</si>
  <si>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</si>
  <si>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</si>
  <si>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</si>
  <si>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</si>
  <si>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</si>
  <si>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</si>
  <si>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</si>
  <si>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</si>
  <si>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</si>
  <si>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</si>
  <si>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</si>
  <si>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</si>
  <si>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</si>
  <si>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</si>
  <si>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</si>
  <si>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</si>
  <si>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</si>
  <si>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</si>
  <si>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</si>
  <si>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</si>
  <si>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</si>
  <si>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</si>
  <si>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</si>
  <si>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</si>
  <si>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</si>
  <si>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</si>
  <si>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</si>
  <si>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</si>
  <si>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</si>
  <si>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</si>
  <si>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</si>
  <si>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</si>
  <si>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</si>
  <si>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</si>
  <si>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</si>
  <si>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</si>
  <si>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</si>
  <si>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</si>
  <si>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</si>
  <si>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</si>
  <si>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</si>
  <si>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</si>
  <si>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</si>
  <si>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</si>
  <si>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</si>
  <si>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</si>
  <si>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</si>
  <si>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</si>
  <si>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</si>
  <si>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</si>
  <si>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</si>
  <si>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</si>
  <si>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</si>
  <si>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</si>
  <si>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</si>
  <si>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</si>
  <si>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</si>
  <si>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</si>
  <si>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</si>
  <si>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</si>
  <si>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</si>
  <si>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</si>
  <si>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</si>
  <si>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</si>
  <si>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</si>
  <si>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</si>
  <si>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</si>
  <si>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</si>
  <si>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</si>
  <si>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</si>
  <si>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</si>
  <si>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</si>
  <si>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</si>
  <si>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</si>
  <si>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</si>
  <si>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</si>
  <si>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</si>
  <si>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</si>
  <si>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</si>
  <si>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</si>
  <si>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</si>
  <si>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</si>
  <si>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</si>
  <si>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</si>
  <si>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</si>
  <si>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</si>
  <si>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</si>
  <si>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</si>
  <si>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</si>
  <si>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</si>
  <si>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</si>
  <si>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</si>
  <si>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</si>
  <si>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</si>
  <si>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</si>
  <si>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</si>
  <si>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</si>
  <si>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</si>
  <si>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</si>
  <si>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</si>
  <si>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</si>
  <si>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</si>
  <si>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</si>
  <si>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</si>
  <si>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</si>
  <si>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</si>
  <si>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</si>
  <si>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</si>
  <si>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</si>
  <si>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</si>
  <si>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</si>
  <si>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</si>
  <si>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</si>
  <si>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</si>
  <si>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</si>
  <si>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</si>
  <si>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</si>
  <si>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</si>
  <si>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</si>
  <si>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</si>
  <si>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</si>
  <si>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</si>
  <si>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</si>
  <si>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</si>
  <si>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</si>
  <si>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</si>
  <si>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</si>
  <si>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</si>
  <si>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</si>
  <si>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</si>
  <si>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</si>
  <si>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</si>
  <si>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</si>
  <si>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</si>
  <si>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</si>
  <si>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</si>
  <si>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</si>
  <si>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</si>
  <si>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</si>
  <si>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</si>
  <si>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</si>
  <si>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</si>
  <si>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</si>
  <si>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</si>
  <si>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</si>
  <si>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</si>
  <si>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</si>
  <si>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</si>
  <si>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</si>
  <si>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</si>
  <si>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</si>
  <si>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</si>
  <si>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</si>
  <si>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</si>
  <si>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</si>
  <si>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</si>
  <si>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</si>
  <si>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</si>
  <si>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</si>
  <si>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</si>
  <si>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</si>
  <si>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</si>
  <si>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</si>
  <si>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</si>
  <si>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</si>
  <si>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</si>
  <si>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</si>
  <si>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</si>
  <si>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</si>
  <si>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</si>
  <si>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</si>
  <si>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</si>
  <si>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</si>
  <si>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</si>
  <si>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</si>
  <si>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</si>
  <si>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</si>
  <si>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</si>
  <si>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</si>
  <si>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</si>
  <si>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</si>
  <si>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</si>
  <si>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</si>
  <si>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</si>
  <si>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</si>
  <si>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</si>
  <si>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</si>
  <si>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</si>
  <si>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</si>
  <si>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</si>
  <si>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</si>
  <si>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</si>
  <si>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</si>
  <si>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</si>
  <si>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</si>
  <si>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</si>
  <si>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</si>
  <si>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</si>
  <si>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</si>
  <si>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</si>
  <si>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</si>
  <si>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</si>
  <si>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</si>
  <si>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</si>
  <si>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</si>
  <si>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</si>
  <si>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</si>
  <si>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</si>
  <si>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</si>
  <si>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</si>
  <si>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</si>
  <si>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</si>
  <si>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</si>
  <si>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</si>
  <si>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</si>
  <si>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</si>
  <si>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</si>
  <si>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</si>
  <si>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</si>
  <si>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</si>
  <si>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</si>
  <si>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</si>
  <si>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</si>
  <si>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</si>
  <si>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</si>
  <si>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</si>
  <si>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</si>
  <si>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</si>
  <si>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</si>
  <si>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</si>
  <si>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</si>
  <si>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</si>
  <si>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</si>
  <si>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</si>
  <si>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</si>
  <si>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</si>
  <si>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</si>
  <si>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</si>
  <si>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</si>
  <si>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</si>
  <si>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</si>
  <si>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</si>
  <si>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</si>
  <si>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</si>
  <si>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</si>
  <si>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</si>
  <si>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</si>
  <si>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</si>
  <si>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</si>
  <si>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</si>
  <si>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</si>
  <si>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</si>
  <si>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</si>
  <si>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</si>
  <si>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</si>
  <si>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</si>
  <si>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</si>
  <si>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</si>
  <si>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</si>
  <si>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</si>
  <si>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</si>
  <si>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</si>
  <si>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</si>
  <si>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</si>
  <si>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</si>
  <si>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</si>
  <si>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</si>
  <si>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</si>
  <si>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</si>
  <si>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</si>
  <si>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</si>
  <si>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</si>
  <si>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</si>
  <si>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</si>
  <si>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</si>
  <si>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</si>
  <si>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</si>
  <si>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</si>
  <si>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</si>
  <si>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</si>
  <si>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</si>
  <si>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</si>
  <si>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</si>
  <si>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</si>
  <si>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</si>
  <si>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</si>
  <si>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</si>
  <si>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</si>
  <si>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</si>
  <si>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</si>
  <si>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</si>
  <si>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</si>
  <si>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</si>
  <si>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</si>
  <si>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</si>
  <si>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</si>
  <si>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</si>
  <si>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</si>
  <si>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</si>
  <si>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</si>
  <si>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</si>
  <si>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</si>
  <si>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</si>
  <si>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</si>
  <si>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</si>
  <si>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</si>
  <si>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</si>
  <si>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</si>
  <si>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</si>
  <si>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</si>
  <si>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</si>
  <si>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</si>
  <si>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</si>
  <si>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</si>
  <si>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</si>
  <si>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</si>
  <si>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</si>
  <si>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</si>
  <si>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</si>
  <si>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</si>
  <si>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</si>
  <si>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</si>
  <si>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</si>
  <si>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</si>
  <si>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</si>
  <si>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</si>
  <si>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</si>
  <si>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</si>
  <si>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</si>
  <si>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</si>
  <si>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</si>
  <si>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</si>
  <si>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</si>
  <si>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</si>
  <si>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</si>
  <si>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</si>
  <si>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</si>
  <si>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</si>
  <si>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</si>
  <si>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</si>
  <si>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</si>
  <si>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</si>
  <si>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</si>
  <si>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</si>
  <si>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</si>
  <si>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</si>
  <si>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</si>
  <si>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</si>
  <si>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</si>
  <si>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</si>
  <si>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</si>
  <si>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</si>
  <si>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</si>
  <si>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</si>
  <si>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</si>
  <si>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</si>
  <si>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</si>
  <si>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</si>
  <si>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</si>
  <si>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</si>
  <si>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</si>
  <si>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</si>
  <si>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</si>
  <si>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</si>
  <si>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</si>
  <si>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</si>
  <si>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</si>
  <si>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</si>
  <si>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</si>
  <si>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</si>
  <si>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</si>
  <si>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</si>
  <si>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</si>
  <si>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</si>
  <si>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</si>
  <si>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</si>
  <si>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</si>
  <si>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</si>
  <si>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</si>
  <si>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</si>
  <si>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</si>
  <si>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</si>
  <si>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</si>
  <si>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</si>
  <si>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</si>
  <si>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</si>
  <si>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</si>
  <si>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</si>
  <si>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</si>
  <si>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</si>
  <si>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</si>
  <si>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</si>
  <si>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</si>
  <si>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</si>
  <si>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</si>
  <si>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</si>
  <si>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</si>
  <si>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</si>
  <si>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</si>
  <si>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</si>
  <si>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</si>
  <si>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</si>
  <si>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</si>
  <si>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</si>
  <si>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</si>
  <si>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</si>
  <si>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</si>
  <si>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</si>
  <si>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</si>
  <si>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</si>
  <si>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</si>
  <si>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</si>
  <si>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</si>
  <si>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</si>
  <si>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</si>
  <si>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</si>
  <si>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</si>
  <si>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</si>
  <si>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</si>
  <si>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</si>
  <si>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</si>
  <si>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</si>
  <si>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</si>
  <si>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</si>
  <si>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</si>
  <si>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</si>
  <si>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</si>
  <si>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</si>
  <si>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</si>
  <si>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</si>
  <si>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</si>
  <si>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</si>
  <si>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</si>
  <si>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</si>
  <si>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</si>
  <si>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</si>
  <si>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</si>
  <si>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</si>
  <si>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</si>
  <si>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</si>
  <si>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</si>
  <si>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</si>
  <si>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</si>
  <si>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</si>
  <si>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</si>
  <si>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</si>
  <si>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</si>
  <si>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</si>
  <si>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</si>
  <si>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</si>
  <si>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</si>
  <si>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</si>
  <si>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</si>
  <si>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</si>
  <si>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</si>
  <si>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</si>
  <si>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</si>
  <si>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</si>
  <si>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</si>
  <si>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</si>
  <si>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</si>
  <si>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</si>
  <si>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</si>
  <si>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</si>
  <si>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</si>
  <si>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</si>
  <si>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</si>
  <si>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</si>
  <si>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</si>
  <si>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</si>
  <si>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</si>
  <si>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</si>
  <si>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</si>
  <si>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</si>
  <si>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</si>
  <si>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</si>
  <si>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</si>
  <si>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</si>
  <si>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</si>
  <si>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</si>
  <si>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</si>
  <si>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</si>
  <si>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</si>
  <si>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</si>
  <si>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</si>
  <si>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</si>
  <si>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</si>
  <si>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</si>
  <si>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</si>
  <si>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</si>
  <si>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</si>
  <si>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</si>
  <si>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</si>
  <si>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</si>
  <si>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</si>
  <si>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</si>
  <si>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</si>
  <si>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</si>
  <si>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</si>
  <si>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</si>
  <si>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</si>
  <si>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</si>
  <si>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</si>
  <si>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</si>
  <si>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</si>
  <si>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</si>
  <si>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</si>
  <si>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</si>
  <si>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</si>
  <si>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</si>
  <si>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</si>
  <si>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</si>
  <si>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</si>
  <si>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</si>
  <si>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</si>
  <si>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</si>
  <si>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</si>
  <si>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</si>
  <si>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</si>
  <si>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</si>
  <si>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</si>
  <si>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</si>
  <si>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</si>
  <si>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</si>
  <si>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</si>
  <si>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</si>
  <si>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</si>
  <si>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</si>
  <si>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</si>
  <si>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</si>
  <si>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</si>
  <si>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</si>
  <si>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</si>
  <si>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</si>
  <si>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</si>
  <si>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</si>
  <si>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</si>
  <si>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</si>
  <si>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</si>
  <si>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</si>
  <si>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</si>
  <si>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</si>
  <si>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</si>
  <si>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</si>
  <si>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</si>
  <si>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</si>
  <si>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</si>
  <si>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</si>
  <si>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</si>
  <si>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</si>
  <si>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</si>
  <si>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</si>
  <si>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</si>
  <si>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</si>
  <si>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</si>
  <si>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</si>
  <si>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</si>
  <si>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</si>
  <si>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</si>
  <si>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</si>
  <si>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</si>
  <si>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</si>
  <si>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</si>
  <si>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</si>
  <si>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</si>
  <si>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</si>
  <si>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</si>
  <si>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</si>
  <si>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</si>
  <si>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</si>
  <si>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</si>
  <si>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</si>
  <si>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</si>
  <si>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</si>
  <si>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</si>
  <si>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</si>
  <si>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</si>
  <si>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</si>
  <si>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</si>
  <si>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</si>
  <si>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</si>
  <si>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</si>
  <si>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</si>
  <si>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</si>
  <si>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</si>
  <si>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</si>
  <si>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</si>
  <si>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</si>
  <si>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</si>
  <si>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</si>
  <si>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</si>
  <si>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</si>
  <si>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</si>
  <si>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</si>
  <si>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</si>
  <si>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</si>
  <si>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</si>
  <si>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</si>
  <si>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</si>
  <si>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</si>
  <si>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</si>
  <si>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</si>
  <si>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</si>
  <si>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</si>
  <si>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</si>
  <si>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</si>
  <si>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</si>
  <si>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</si>
  <si>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</si>
  <si>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</si>
  <si>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</si>
  <si>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</si>
  <si>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</si>
  <si>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</si>
  <si>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</si>
  <si>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</si>
  <si>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</si>
  <si>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</si>
  <si>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</si>
  <si>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</si>
  <si>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</si>
  <si>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</si>
  <si>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</si>
  <si>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</si>
  <si>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</si>
  <si>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</si>
  <si>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</si>
  <si>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</si>
  <si>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</si>
  <si>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</si>
  <si>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</si>
  <si>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</si>
  <si>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</si>
  <si>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</si>
  <si>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</si>
  <si>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</si>
  <si>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</si>
  <si>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</si>
  <si>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</si>
  <si>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</si>
  <si>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</si>
  <si>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</si>
  <si>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</si>
  <si>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</si>
  <si>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</si>
  <si>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</si>
  <si>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</si>
  <si>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</si>
  <si>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</si>
  <si>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</si>
  <si>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</si>
  <si>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</si>
  <si>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</si>
  <si>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</si>
  <si>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</si>
  <si>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</si>
  <si>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</si>
  <si>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</si>
  <si>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</si>
  <si>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</si>
  <si>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</si>
  <si>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</si>
  <si>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</si>
  <si>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</si>
  <si>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</si>
  <si>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</si>
  <si>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</si>
  <si>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</si>
  <si>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</si>
  <si>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</si>
  <si>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</si>
  <si>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</si>
  <si>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</si>
  <si>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</si>
  <si>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</si>
  <si>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</si>
  <si>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</si>
  <si>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</si>
  <si>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</si>
  <si>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</si>
  <si>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</si>
  <si>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</si>
  <si>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</si>
  <si>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</si>
  <si>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</si>
  <si>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</si>
  <si>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</si>
  <si>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</si>
  <si>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</si>
  <si>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</si>
  <si>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</si>
  <si>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</si>
  <si>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</si>
  <si>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</si>
  <si>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</si>
  <si>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</si>
  <si>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</si>
  <si>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</si>
  <si>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</si>
  <si>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</si>
  <si>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</si>
  <si>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</si>
  <si>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</si>
  <si>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</si>
  <si>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</si>
  <si>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</si>
  <si>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</si>
  <si>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</si>
  <si>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</si>
  <si>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</si>
  <si>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</si>
  <si>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</si>
  <si>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</si>
  <si>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</si>
  <si>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</si>
  <si>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</si>
  <si>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</si>
  <si>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</si>
  <si>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</si>
  <si>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</si>
  <si>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</si>
  <si>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</si>
  <si>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</si>
  <si>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</si>
  <si>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</si>
  <si>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</si>
  <si>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</si>
  <si>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</si>
  <si>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</si>
  <si>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</si>
  <si>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</si>
  <si>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</si>
  <si>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</si>
  <si>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</si>
  <si>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</si>
  <si>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</si>
  <si>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</si>
  <si>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</si>
  <si>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</si>
  <si>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</si>
  <si>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</si>
  <si>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</si>
  <si>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</si>
  <si>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</si>
  <si>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</si>
  <si>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</si>
  <si>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</si>
  <si>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</si>
  <si>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</si>
  <si>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</si>
  <si>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</si>
  <si>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</si>
  <si>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</si>
  <si>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</si>
  <si>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</si>
  <si>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</si>
  <si>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</si>
  <si>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</si>
  <si>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</si>
  <si>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</si>
  <si>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</si>
  <si>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</si>
  <si>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</si>
  <si>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</si>
  <si>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</si>
  <si>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</si>
  <si>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</si>
  <si>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</si>
  <si>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</si>
  <si>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</si>
  <si>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</si>
  <si>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</si>
  <si>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</si>
  <si>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</si>
  <si>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</si>
  <si>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</si>
  <si>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</si>
  <si>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</si>
  <si>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</si>
  <si>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</si>
  <si>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</si>
  <si>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</si>
  <si>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</si>
  <si>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</si>
  <si>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</si>
  <si>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</si>
  <si>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</si>
  <si>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</si>
  <si>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</si>
  <si>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</si>
  <si>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</si>
  <si>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</si>
  <si>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</si>
  <si>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</si>
  <si>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</si>
  <si>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</si>
  <si>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</si>
  <si>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</si>
  <si>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</si>
  <si>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</si>
  <si>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</si>
  <si>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</si>
  <si>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</si>
  <si>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</si>
  <si>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</si>
  <si>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</si>
  <si>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</si>
  <si>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</si>
  <si>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</si>
  <si>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</si>
  <si>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</si>
  <si>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</si>
  <si>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</si>
  <si>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</si>
  <si>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</si>
  <si>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</si>
  <si>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</si>
  <si>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</si>
  <si>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</si>
  <si>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</si>
  <si>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</si>
  <si>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</si>
  <si>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</si>
  <si>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</si>
  <si>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</si>
  <si>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</si>
  <si>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</si>
  <si>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</si>
  <si>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</si>
  <si>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</si>
  <si>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</si>
  <si>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</si>
  <si>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</si>
  <si>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</si>
  <si>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</si>
  <si>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</si>
  <si>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</si>
  <si>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</si>
  <si>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</si>
  <si>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</si>
  <si>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</si>
  <si>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</si>
  <si>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</si>
  <si>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</si>
  <si>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</si>
  <si>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</si>
  <si>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</si>
  <si>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</si>
  <si>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</si>
  <si>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</si>
  <si>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</si>
  <si>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</si>
  <si>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</si>
  <si>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</si>
  <si>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</si>
  <si>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</si>
  <si>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</si>
  <si>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</si>
  <si>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</si>
  <si>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</si>
  <si>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</si>
  <si>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</si>
  <si>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</si>
  <si>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</si>
  <si>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</si>
  <si>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</si>
  <si>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</si>
  <si>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</si>
  <si>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</si>
  <si>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</si>
  <si>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</si>
  <si>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</si>
  <si>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</si>
  <si>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</si>
  <si>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</si>
  <si>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</si>
  <si>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</si>
  <si>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</si>
  <si>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</si>
  <si>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</si>
  <si>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</si>
  <si>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</si>
  <si>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</si>
  <si>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</si>
  <si>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</si>
  <si>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</si>
  <si>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</si>
  <si>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</si>
  <si>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</si>
  <si>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</si>
  <si>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</si>
  <si>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</si>
  <si>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</si>
  <si>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</si>
  <si>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</si>
  <si>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</si>
  <si>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</si>
  <si>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</si>
  <si>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</si>
  <si>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</si>
  <si>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</si>
  <si>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</si>
  <si>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</si>
  <si>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</si>
  <si>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</si>
  <si>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</si>
  <si>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</si>
  <si>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</si>
  <si>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</si>
  <si>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</si>
  <si>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</si>
  <si>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</si>
  <si>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</si>
  <si>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</si>
  <si>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</si>
  <si>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</si>
  <si>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</si>
  <si>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</si>
  <si>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</si>
  <si>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</si>
  <si>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</si>
  <si>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</si>
  <si>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</si>
  <si>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</si>
  <si>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</si>
  <si>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</si>
  <si>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</si>
  <si>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</si>
  <si>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</si>
  <si>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</si>
  <si>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</si>
  <si>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</si>
  <si>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</si>
  <si>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</si>
  <si>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</si>
  <si>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</si>
  <si>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</si>
  <si>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</si>
  <si>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</si>
  <si>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</si>
  <si>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</si>
  <si>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</si>
  <si>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</si>
  <si>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</si>
  <si>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</si>
  <si>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</si>
  <si>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</si>
  <si>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</si>
  <si>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</si>
  <si>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</si>
  <si>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</si>
  <si>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</si>
  <si>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</si>
  <si>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</si>
  <si>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</si>
  <si>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</si>
  <si>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</si>
  <si>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</si>
  <si>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</si>
  <si>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</si>
  <si>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</si>
  <si>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</si>
  <si>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</si>
  <si>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</si>
  <si>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</si>
  <si>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</si>
  <si>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</si>
  <si>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</si>
  <si>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</si>
  <si>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</si>
  <si>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</si>
  <si>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</si>
  <si>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</si>
  <si>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</si>
  <si>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</si>
  <si>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</si>
  <si>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</si>
  <si>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</si>
  <si>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</si>
  <si>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</si>
  <si>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</si>
  <si>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</si>
  <si>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</si>
  <si>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</si>
  <si>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</si>
  <si>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</si>
  <si>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</si>
  <si>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</si>
  <si>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</si>
  <si>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</si>
  <si>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</si>
  <si>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</si>
  <si>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</si>
  <si>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</si>
  <si>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</si>
  <si>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</si>
  <si>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</si>
  <si>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</si>
  <si>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</si>
  <si>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</si>
  <si>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</si>
  <si>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</si>
  <si>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</si>
  <si>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</si>
  <si>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</si>
  <si>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</si>
  <si>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</si>
  <si>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</si>
  <si>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</si>
  <si>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</si>
  <si>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</si>
  <si>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</si>
  <si>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</si>
  <si>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</si>
  <si>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</si>
  <si>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</si>
  <si>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</si>
  <si>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</si>
  <si>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</si>
  <si>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</si>
  <si>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</si>
  <si>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</si>
  <si>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</si>
  <si>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</si>
  <si>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</si>
  <si>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</si>
  <si>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</si>
  <si>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</si>
  <si>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</si>
  <si>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</si>
  <si>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</si>
  <si>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</si>
  <si>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</si>
  <si>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</si>
  <si>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</si>
  <si>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</si>
  <si>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</si>
  <si>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</si>
  <si>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</si>
  <si>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</si>
  <si>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</si>
  <si>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</si>
  <si>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</si>
  <si>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</si>
  <si>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</si>
  <si>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</si>
  <si>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</si>
  <si>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</si>
  <si>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</si>
  <si>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</si>
  <si>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</si>
  <si>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</si>
  <si>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</si>
  <si>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</si>
  <si>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</si>
  <si>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</si>
  <si>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</si>
  <si>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</si>
  <si>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</si>
  <si>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</si>
  <si>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</si>
  <si>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</si>
  <si>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</si>
  <si>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</si>
  <si>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</si>
  <si>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</si>
  <si>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</si>
  <si>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</si>
  <si>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</si>
  <si>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</si>
  <si>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</si>
  <si>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</si>
  <si>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</si>
  <si>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</si>
  <si>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</si>
  <si>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</si>
  <si>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</si>
  <si>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</si>
  <si>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</si>
  <si>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</si>
  <si>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</si>
  <si>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</si>
  <si>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</si>
  <si>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</si>
  <si>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</si>
  <si>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</si>
  <si>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</si>
  <si>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</si>
  <si>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</si>
  <si>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</si>
  <si>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</si>
  <si>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</si>
  <si>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</si>
  <si>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</si>
  <si>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</si>
  <si>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</si>
  <si>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</si>
  <si>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</si>
  <si>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</si>
  <si>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</si>
  <si>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</si>
  <si>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</si>
  <si>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</si>
  <si>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</si>
  <si>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</si>
  <si>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</si>
  <si>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</si>
  <si>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</si>
  <si>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</si>
  <si>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</si>
  <si>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</si>
  <si>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</si>
  <si>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</si>
  <si>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</si>
  <si>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</si>
  <si>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</si>
  <si>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</si>
  <si>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</si>
  <si>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</si>
  <si>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</si>
  <si>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</si>
  <si>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</si>
  <si>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</si>
  <si>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</si>
  <si>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</si>
  <si>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</si>
  <si>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</si>
  <si>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</si>
  <si>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</si>
  <si>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</si>
  <si>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</si>
  <si>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</si>
  <si>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</si>
  <si>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</si>
  <si>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</si>
  <si>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</si>
  <si>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</si>
  <si>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</si>
  <si>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</si>
  <si>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</si>
  <si>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</si>
  <si>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</si>
  <si>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</si>
  <si>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</si>
  <si>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</si>
  <si>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</si>
  <si>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</si>
  <si>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</si>
  <si>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</si>
  <si>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</si>
  <si>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</si>
  <si>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</si>
  <si>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</si>
  <si>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</si>
  <si>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</si>
  <si>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</si>
  <si>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</si>
  <si>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</si>
  <si>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</si>
  <si>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</si>
  <si>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</si>
  <si>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</si>
  <si>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</si>
  <si>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</si>
  <si>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</si>
  <si>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</si>
  <si>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</si>
  <si>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</si>
  <si>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</si>
  <si>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</si>
  <si>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</si>
  <si>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</si>
  <si>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</si>
  <si>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</si>
  <si>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</si>
  <si>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</si>
  <si>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</si>
  <si>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</si>
  <si>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</si>
  <si>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</si>
  <si>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</si>
  <si>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</si>
  <si>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</si>
  <si>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</si>
  <si>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</si>
  <si>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</si>
  <si>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</si>
  <si>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</si>
  <si>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</si>
  <si>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</si>
  <si>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</si>
  <si>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</si>
  <si>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</si>
  <si>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</si>
  <si>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</si>
  <si>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</si>
  <si>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</si>
  <si>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</si>
  <si>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</si>
  <si>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</si>
  <si>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</si>
  <si>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</si>
  <si>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</si>
  <si>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</si>
  <si>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</si>
  <si>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</si>
  <si>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</si>
  <si>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</si>
  <si>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</si>
  <si>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</si>
  <si>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</si>
  <si>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</si>
  <si>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</si>
  <si>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</si>
  <si>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</si>
  <si>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</si>
  <si>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</si>
  <si>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</si>
  <si>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</si>
  <si>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</si>
  <si>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</si>
  <si>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</si>
  <si>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</si>
  <si>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</si>
  <si>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</si>
  <si>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</si>
  <si>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</si>
  <si>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</si>
  <si>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</si>
  <si>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</si>
  <si>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</si>
  <si>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</si>
  <si>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</si>
  <si>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</si>
  <si>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</si>
  <si>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</si>
  <si>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</si>
  <si>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</si>
  <si>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</si>
  <si>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</si>
  <si>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</si>
  <si>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</si>
  <si>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</si>
  <si>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</si>
  <si>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</si>
  <si>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</si>
  <si>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</si>
  <si>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</si>
  <si>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</si>
  <si>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</si>
  <si>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</si>
  <si>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</si>
  <si>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</si>
  <si>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</si>
  <si>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</si>
  <si>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</si>
  <si>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</si>
  <si>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</si>
  <si>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</si>
  <si>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</si>
  <si>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</si>
  <si>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</si>
  <si>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</si>
  <si>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</si>
  <si>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</si>
  <si>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</si>
  <si>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</si>
  <si>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</si>
  <si>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</si>
  <si>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</si>
  <si>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</si>
  <si>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</si>
  <si>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</si>
  <si>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</si>
  <si>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</si>
  <si>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</si>
  <si>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</si>
  <si>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</si>
  <si>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</si>
  <si>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</si>
  <si>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</si>
  <si>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</si>
  <si>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</si>
  <si>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</si>
  <si>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</si>
  <si>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</si>
  <si>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</si>
  <si>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</si>
  <si>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</si>
  <si>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</si>
  <si>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</si>
  <si>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</si>
  <si>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</si>
  <si>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</si>
  <si>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</si>
  <si>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</si>
  <si>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</si>
  <si>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</si>
  <si>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</si>
  <si>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</si>
  <si>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</si>
  <si>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</si>
  <si>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</si>
  <si>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</si>
  <si>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</si>
  <si>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</si>
  <si>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</si>
  <si>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</si>
  <si>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</si>
  <si>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</si>
  <si>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</si>
  <si>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</si>
  <si>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</si>
  <si>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</si>
  <si>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</si>
  <si>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</si>
  <si>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</si>
  <si>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</si>
  <si>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</si>
  <si>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</si>
  <si>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</si>
  <si>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</si>
  <si>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</si>
  <si>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</si>
  <si>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</si>
  <si>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</si>
  <si>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</si>
  <si>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</si>
  <si>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</si>
  <si>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</si>
  <si>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</si>
  <si>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</si>
  <si>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</si>
  <si>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</si>
  <si>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</si>
  <si>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</si>
  <si>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</si>
  <si>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</si>
  <si>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</si>
  <si>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</si>
  <si>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</si>
  <si>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</si>
  <si>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</si>
  <si>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</si>
  <si>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</si>
  <si>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</si>
  <si>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</si>
  <si>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</si>
  <si>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</si>
  <si>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</si>
  <si>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</si>
  <si>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</si>
  <si>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</si>
  <si>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</si>
  <si>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</si>
  <si>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</si>
  <si>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</si>
  <si>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</si>
  <si>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</si>
  <si>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</si>
  <si>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</si>
  <si>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</si>
  <si>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</si>
  <si>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</si>
  <si>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</si>
  <si>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</si>
  <si>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</si>
  <si>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</si>
  <si>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</si>
  <si>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</si>
  <si>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</si>
  <si>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</si>
  <si>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</si>
  <si>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</si>
  <si>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</si>
  <si>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</si>
  <si>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</si>
  <si>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</si>
  <si>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</si>
  <si>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</si>
  <si>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</si>
  <si>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</si>
  <si>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</si>
  <si>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</si>
  <si>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</si>
  <si>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</si>
  <si>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</si>
  <si>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</si>
  <si>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</si>
  <si>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</si>
  <si>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</si>
  <si>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</si>
  <si>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</si>
  <si>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</si>
  <si>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</si>
  <si>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</si>
  <si>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</si>
  <si>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</si>
  <si>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</si>
  <si>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</si>
  <si>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</si>
  <si>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</si>
  <si>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</si>
  <si>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</si>
  <si>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</si>
  <si>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</si>
  <si>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</si>
  <si>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</si>
  <si>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</si>
  <si>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</si>
  <si>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</si>
  <si>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</si>
  <si>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</si>
  <si>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</si>
  <si>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</si>
  <si>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</si>
  <si>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</si>
  <si>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</si>
  <si>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</si>
  <si>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</si>
  <si>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</si>
  <si>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</si>
  <si>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</si>
  <si>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</si>
  <si>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</si>
  <si>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</si>
  <si>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</si>
  <si>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</si>
  <si>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</si>
  <si>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</si>
  <si>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</si>
  <si>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</si>
  <si>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</si>
  <si>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</si>
  <si>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</si>
  <si>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</si>
  <si>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</si>
  <si>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</si>
  <si>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</si>
  <si>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</si>
  <si>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</si>
  <si>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</si>
  <si>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</si>
  <si>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</si>
  <si>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</si>
  <si>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</si>
  <si>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</si>
  <si>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</si>
  <si>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</si>
  <si>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</si>
  <si>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</si>
  <si>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</si>
  <si>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</si>
  <si>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</si>
  <si>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</si>
  <si>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</si>
  <si>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</si>
  <si>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</si>
  <si>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</si>
  <si>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</si>
  <si>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</si>
  <si>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</si>
  <si>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</si>
  <si>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</si>
  <si>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</si>
  <si>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</si>
  <si>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</si>
  <si>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</si>
  <si>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</si>
  <si>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</si>
  <si>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</si>
  <si>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</si>
  <si>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</si>
  <si>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</si>
  <si>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</si>
  <si>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</si>
  <si>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</si>
  <si>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</si>
  <si>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</si>
  <si>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</si>
  <si>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</si>
  <si>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</si>
  <si>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</si>
  <si>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</si>
  <si>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</si>
  <si>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</si>
  <si>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</si>
  <si>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</si>
  <si>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</si>
  <si>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</si>
  <si>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</si>
  <si>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</si>
  <si>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</si>
  <si>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</si>
  <si>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</si>
  <si>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</si>
  <si>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</si>
  <si>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</si>
  <si>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</si>
  <si>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</si>
  <si>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</si>
  <si>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</si>
  <si>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</si>
  <si>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</si>
  <si>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</si>
  <si>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</si>
  <si>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</si>
  <si>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</si>
  <si>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</si>
  <si>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</si>
  <si>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</si>
  <si>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</si>
  <si>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</si>
  <si>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</si>
  <si>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</si>
  <si>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</si>
  <si>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</si>
  <si>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</si>
  <si>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</si>
  <si>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</si>
  <si>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</si>
  <si>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</si>
  <si>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</si>
  <si>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</si>
  <si>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</si>
  <si>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</si>
  <si>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</si>
  <si>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</si>
  <si>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</si>
  <si>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</si>
  <si>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</si>
  <si>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</si>
  <si>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</si>
  <si>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</si>
  <si>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</si>
  <si>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</si>
  <si>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</si>
  <si>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</si>
  <si>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</si>
  <si>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</si>
  <si>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</si>
  <si>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</si>
  <si>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</si>
  <si>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</si>
  <si>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</si>
  <si>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</si>
  <si>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</si>
  <si>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</si>
  <si>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</si>
  <si>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</si>
  <si>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</si>
  <si>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</si>
  <si>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</si>
  <si>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</si>
  <si>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</si>
  <si>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</si>
  <si>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</si>
  <si>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</si>
  <si>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</si>
  <si>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</si>
  <si>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</si>
  <si>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</si>
  <si>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</si>
  <si>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</si>
  <si>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</si>
  <si>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</si>
  <si>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</si>
  <si>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</si>
  <si>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</si>
  <si>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</si>
  <si>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</si>
  <si>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</si>
  <si>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</si>
  <si>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</si>
  <si>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</si>
  <si>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</si>
  <si>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</si>
  <si>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</si>
  <si>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</si>
  <si>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</si>
  <si>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</si>
  <si>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</si>
  <si>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</si>
  <si>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</si>
  <si>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</si>
  <si>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</si>
  <si>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</si>
  <si>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</si>
  <si>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</si>
  <si>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</si>
  <si>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</si>
  <si>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</si>
  <si>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</si>
  <si>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</si>
  <si>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</si>
  <si>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</si>
  <si>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</si>
  <si>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</si>
  <si>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</si>
  <si>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</si>
  <si>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</si>
  <si>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</si>
  <si>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</si>
  <si>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</si>
  <si>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</si>
  <si>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</si>
  <si>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</si>
  <si>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</si>
  <si>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</si>
  <si>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</si>
  <si>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</si>
  <si>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</si>
  <si>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</si>
  <si>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</si>
  <si>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</si>
  <si>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</si>
  <si>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</si>
  <si>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</si>
  <si>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</si>
  <si>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</si>
  <si>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</si>
  <si>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</si>
  <si>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</si>
  <si>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</si>
  <si>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</si>
  <si>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</si>
  <si>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</si>
  <si>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</si>
  <si>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</si>
  <si>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</si>
  <si>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</si>
  <si>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</si>
  <si>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</si>
  <si>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</si>
  <si>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</si>
  <si>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</si>
  <si>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</si>
  <si>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</si>
  <si>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</si>
  <si>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</si>
  <si>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</si>
  <si>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</si>
  <si>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</si>
  <si>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</si>
  <si>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</si>
  <si>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</si>
  <si>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</si>
  <si>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</si>
  <si>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</si>
  <si>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</si>
  <si>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</si>
  <si>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</si>
  <si>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</si>
  <si>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</si>
  <si>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</si>
  <si>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</si>
  <si>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</si>
  <si>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</si>
  <si>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</si>
  <si>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</si>
  <si>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</si>
  <si>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</si>
  <si>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</si>
  <si>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</si>
  <si>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</si>
  <si>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</si>
  <si>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</si>
  <si>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</si>
  <si>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</si>
  <si>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</si>
  <si>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</si>
  <si>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</si>
  <si>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</si>
  <si>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</si>
  <si>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</si>
  <si>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</si>
  <si>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</si>
  <si>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</si>
  <si>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</si>
  <si>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</si>
  <si>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</si>
  <si>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</si>
  <si>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</si>
  <si>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</si>
  <si>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</si>
  <si>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</si>
  <si>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</si>
  <si>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</si>
  <si>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</si>
  <si>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</si>
  <si>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</si>
  <si>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</si>
  <si>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</si>
  <si>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</si>
  <si>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</si>
  <si>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</si>
  <si>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</si>
  <si>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</si>
  <si>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</si>
  <si>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</si>
  <si>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</si>
  <si>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</si>
  <si>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</si>
  <si>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</si>
  <si>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</si>
  <si>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</si>
  <si>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</si>
  <si>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</si>
  <si>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</si>
  <si>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</si>
  <si>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</si>
  <si>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</si>
  <si>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</si>
  <si>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</si>
  <si>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</si>
  <si>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</si>
  <si>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</si>
  <si>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</si>
  <si>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</si>
  <si>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</si>
  <si>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</si>
  <si>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</si>
  <si>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</si>
  <si>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</si>
  <si>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</si>
  <si>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</si>
  <si>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</si>
  <si>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</si>
  <si>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</si>
  <si>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</si>
  <si>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</si>
  <si>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</si>
  <si>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</si>
  <si>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</si>
  <si>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</si>
  <si>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</si>
  <si>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</si>
  <si>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</si>
  <si>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</si>
  <si>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</si>
  <si>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</si>
  <si>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</si>
  <si>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</si>
  <si>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</si>
  <si>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</si>
  <si>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</si>
  <si>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</si>
  <si>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</si>
  <si>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</si>
  <si>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</si>
  <si>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</si>
  <si>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</si>
  <si>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</si>
  <si>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</si>
  <si>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</si>
  <si>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</si>
  <si>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</si>
  <si>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</si>
  <si>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</si>
  <si>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</si>
  <si>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</si>
  <si>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</si>
  <si>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</si>
  <si>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</si>
  <si>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</si>
  <si>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</si>
  <si>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</si>
  <si>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</si>
  <si>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</si>
  <si>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</si>
  <si>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</si>
  <si>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</si>
  <si>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</si>
  <si>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</si>
  <si>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</si>
  <si>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</si>
  <si>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</si>
  <si>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</si>
  <si>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</si>
  <si>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</si>
  <si>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</si>
  <si>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</si>
  <si>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</si>
  <si>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</si>
  <si>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</si>
  <si>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</si>
  <si>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</si>
  <si>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</si>
  <si>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</si>
  <si>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</si>
  <si>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</si>
  <si>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</si>
  <si>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</si>
  <si>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</si>
  <si>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</si>
  <si>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</si>
  <si>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</si>
  <si>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</si>
  <si>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</si>
  <si>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</si>
  <si>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</si>
  <si>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</si>
  <si>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</si>
  <si>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</si>
  <si>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</si>
  <si>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</si>
  <si>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</si>
  <si>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</si>
  <si>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</si>
  <si>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</si>
  <si>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</si>
  <si>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</si>
  <si>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</si>
  <si>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</si>
  <si>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</si>
  <si>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</si>
  <si>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</si>
  <si>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</si>
  <si>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</si>
  <si>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</si>
  <si>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</si>
  <si>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</si>
  <si>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</si>
  <si>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</si>
  <si>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</si>
  <si>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</si>
  <si>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</si>
  <si>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</si>
  <si>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</si>
  <si>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</si>
  <si>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</si>
  <si>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</si>
  <si>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</si>
  <si>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</si>
  <si>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</si>
  <si>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</si>
  <si>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</si>
  <si>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</si>
  <si>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</si>
  <si>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</si>
  <si>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</si>
  <si>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</si>
  <si>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</si>
  <si>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</si>
  <si>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</si>
  <si>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</si>
  <si>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</si>
  <si>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</si>
  <si>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</si>
  <si>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</si>
  <si>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</si>
  <si>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</si>
  <si>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</si>
  <si>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</si>
  <si>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</si>
  <si>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</si>
  <si>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</si>
  <si>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</si>
  <si>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</si>
  <si>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</si>
  <si>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</si>
  <si>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</si>
  <si>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</si>
  <si>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</si>
  <si>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</si>
  <si>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</si>
  <si>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</si>
  <si>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</si>
  <si>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</si>
  <si>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</si>
  <si>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</si>
  <si>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</si>
  <si>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</si>
  <si>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</si>
  <si>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</si>
  <si>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</si>
  <si>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</si>
  <si>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</si>
  <si>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</si>
  <si>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</si>
  <si>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</si>
  <si>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</si>
  <si>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</si>
  <si>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</si>
  <si>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</si>
  <si>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</si>
  <si>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</si>
  <si>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</si>
  <si>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</si>
  <si>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</si>
  <si>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</si>
  <si>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</si>
  <si>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</si>
  <si>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</si>
  <si>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</si>
  <si>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</si>
  <si>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</si>
  <si>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</si>
  <si>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</si>
  <si>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</si>
  <si>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</si>
  <si>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</si>
  <si>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</si>
  <si>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</si>
  <si>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</si>
  <si>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</si>
  <si>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</si>
  <si>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</si>
  <si>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</si>
  <si>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</si>
  <si>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</si>
  <si>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</si>
  <si>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</si>
  <si>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</si>
  <si>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</si>
  <si>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</si>
  <si>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</si>
  <si>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</si>
  <si>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</si>
  <si>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</si>
  <si>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</si>
  <si>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</si>
  <si>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</si>
  <si>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</si>
  <si>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</si>
  <si>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</si>
  <si>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</si>
  <si>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</si>
  <si>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</si>
  <si>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</si>
  <si>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</si>
  <si>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</si>
  <si>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</si>
  <si>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</si>
  <si>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</si>
  <si>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</si>
  <si>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</si>
  <si>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</si>
  <si>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</si>
  <si>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</si>
  <si>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</si>
  <si>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</si>
  <si>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</si>
  <si>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</si>
  <si>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</si>
  <si>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</si>
  <si>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</si>
  <si>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</si>
  <si>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</si>
  <si>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</si>
  <si>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</si>
  <si>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</si>
  <si>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</si>
  <si>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</si>
  <si>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</si>
  <si>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</si>
  <si>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</si>
  <si>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</si>
  <si>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</si>
  <si>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</si>
  <si>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</si>
  <si>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</si>
  <si>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</si>
  <si>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</si>
  <si>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</si>
  <si>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</si>
  <si>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</si>
  <si>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</si>
  <si>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</si>
  <si>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</si>
  <si>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</si>
  <si>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</si>
  <si>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</si>
  <si>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</si>
  <si>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</si>
  <si>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</si>
  <si>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</si>
  <si>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</si>
  <si>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</si>
  <si>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</si>
  <si>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</si>
  <si>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</si>
  <si>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</si>
  <si>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</si>
  <si>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</si>
  <si>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</si>
  <si>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</si>
  <si>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</si>
  <si>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</si>
  <si>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</si>
  <si>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</si>
  <si>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</si>
  <si>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</si>
  <si>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</si>
  <si>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</si>
  <si>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</si>
  <si>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</si>
  <si>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</si>
  <si>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</si>
  <si>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</si>
  <si>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</si>
  <si>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</si>
  <si>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</si>
  <si>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</si>
  <si>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</si>
  <si>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</si>
  <si>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</si>
  <si>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</si>
  <si>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</si>
  <si>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</si>
  <si>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</si>
  <si>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</si>
  <si>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</si>
  <si>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</si>
  <si>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</si>
  <si>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</si>
  <si>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</si>
  <si>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</si>
  <si>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</si>
  <si>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</si>
  <si>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</si>
  <si>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</si>
  <si>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</si>
  <si>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</si>
  <si>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</si>
  <si>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</si>
  <si>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</si>
  <si>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</si>
  <si>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</si>
  <si>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</si>
  <si>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</si>
  <si>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</si>
  <si>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</si>
  <si>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</si>
  <si>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</si>
  <si>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</si>
  <si>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</si>
  <si>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</si>
  <si>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</si>
  <si>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</si>
  <si>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</si>
  <si>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</si>
  <si>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</si>
  <si>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</si>
  <si>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</si>
  <si>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</si>
  <si>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</si>
  <si>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</si>
  <si>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</si>
  <si>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</si>
  <si>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</si>
  <si>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</si>
  <si>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</si>
  <si>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</si>
  <si>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</si>
  <si>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</si>
  <si>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</si>
  <si>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</si>
  <si>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</si>
  <si>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</si>
  <si>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</si>
  <si>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</si>
  <si>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</si>
  <si>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</si>
  <si>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</si>
  <si>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</si>
  <si>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</si>
  <si>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</si>
  <si>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</si>
  <si>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</si>
  <si>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</si>
  <si>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</si>
  <si>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</si>
  <si>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</si>
  <si>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</si>
  <si>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</si>
  <si>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</si>
  <si>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</si>
  <si>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</si>
  <si>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</si>
  <si>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</si>
  <si>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</si>
  <si>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</si>
  <si>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</si>
  <si>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</si>
  <si>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</si>
  <si>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</si>
  <si>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</si>
  <si>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</si>
  <si>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</si>
  <si>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</si>
  <si>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</si>
  <si>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</si>
  <si>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</si>
  <si>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</si>
  <si>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</si>
  <si>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</si>
  <si>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</si>
  <si>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</si>
  <si>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</si>
  <si>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</si>
  <si>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</si>
  <si>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</si>
  <si>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</si>
  <si>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</si>
  <si>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</si>
  <si>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</si>
  <si>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</si>
  <si>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</si>
  <si>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</si>
  <si>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</si>
  <si>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</si>
  <si>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</si>
  <si>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</si>
  <si>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</si>
  <si>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</si>
  <si>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</si>
  <si>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</si>
  <si>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</si>
  <si>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</si>
  <si>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</si>
  <si>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</si>
  <si>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</si>
  <si>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</si>
  <si>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</si>
  <si>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</si>
  <si>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</si>
  <si>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</si>
  <si>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</si>
  <si>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</si>
  <si>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</si>
  <si>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</si>
  <si>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</si>
  <si>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</si>
  <si>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</si>
  <si>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</si>
  <si>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</si>
  <si>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</si>
  <si>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</si>
  <si>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</si>
  <si>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</si>
  <si>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</si>
  <si>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</si>
  <si>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</si>
  <si>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</si>
  <si>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</si>
  <si>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</si>
  <si>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</si>
  <si>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</si>
  <si>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</si>
  <si>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</si>
  <si>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</si>
  <si>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</si>
  <si>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</si>
  <si>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</si>
  <si>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</si>
  <si>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</si>
  <si>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</si>
  <si>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</si>
  <si>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</si>
  <si>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</si>
  <si>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</si>
  <si>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</si>
  <si>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</si>
  <si>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</si>
  <si>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</si>
  <si>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</si>
  <si>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</si>
  <si>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</si>
  <si>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</si>
  <si>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</si>
  <si>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</si>
  <si>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</si>
  <si>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</si>
  <si>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</si>
  <si>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</si>
  <si>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</si>
  <si>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</si>
  <si>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</si>
  <si>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</si>
  <si>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</si>
  <si>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</si>
  <si>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</si>
  <si>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</si>
  <si>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</si>
  <si>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</si>
  <si>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</si>
  <si>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</si>
  <si>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</si>
  <si>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</si>
  <si>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</si>
  <si>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</si>
  <si>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</si>
  <si>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</si>
  <si>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</si>
  <si>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</si>
  <si>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</si>
  <si>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</si>
  <si>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</si>
  <si>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</si>
  <si>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</si>
  <si>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</si>
  <si>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</si>
  <si>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</si>
  <si>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</si>
  <si>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</si>
  <si>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</si>
  <si>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</si>
  <si>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</si>
  <si>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</si>
  <si>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</si>
  <si>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</si>
  <si>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</si>
  <si>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</si>
  <si>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</si>
  <si>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</si>
  <si>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</si>
  <si>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</si>
  <si>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</si>
  <si>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</si>
  <si>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</si>
  <si>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</si>
  <si>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</si>
  <si>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</si>
  <si>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</si>
  <si>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</si>
  <si>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</si>
  <si>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</si>
  <si>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</si>
  <si>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</si>
  <si>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</si>
  <si>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</si>
  <si>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</si>
  <si>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</si>
  <si>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</si>
  <si>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</si>
  <si>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</si>
  <si>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</si>
  <si>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</si>
  <si>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</si>
  <si>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</si>
  <si>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</si>
  <si>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</si>
  <si>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</si>
  <si>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</si>
  <si>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</si>
  <si>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</si>
  <si>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</si>
  <si>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</si>
  <si>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</si>
  <si>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</si>
  <si>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</si>
  <si>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</si>
  <si>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</si>
  <si>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</si>
  <si>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</si>
  <si>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</si>
  <si>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</si>
  <si>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</si>
  <si>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</si>
  <si>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</si>
  <si>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</si>
  <si>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</si>
  <si>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</si>
  <si>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</si>
  <si>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</si>
  <si>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</si>
  <si>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</si>
  <si>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</si>
  <si>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</si>
  <si>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</si>
  <si>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</si>
  <si>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</si>
  <si>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</si>
  <si>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</si>
  <si>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</si>
  <si>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</si>
  <si>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</si>
  <si>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</si>
  <si>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</si>
  <si>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</si>
  <si>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</si>
  <si>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</si>
  <si>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</si>
  <si>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</si>
  <si>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</si>
  <si>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</si>
  <si>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</si>
  <si>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</si>
  <si>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</si>
  <si>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</si>
  <si>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</si>
  <si>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</si>
  <si>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</si>
  <si>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</si>
  <si>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</si>
  <si>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</si>
  <si>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</si>
  <si>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</si>
  <si>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</si>
  <si>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</si>
  <si>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</si>
  <si>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</si>
  <si>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</si>
  <si>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</si>
  <si>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</si>
  <si>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</si>
  <si>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</si>
  <si>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</si>
  <si>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</si>
  <si>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</si>
  <si>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</si>
  <si>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</si>
  <si>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</si>
  <si>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</si>
  <si>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</si>
  <si>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</si>
  <si>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</si>
  <si>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</si>
  <si>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</si>
  <si>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</si>
  <si>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</si>
  <si>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</si>
  <si>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</si>
  <si>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</si>
  <si>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</si>
  <si>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</si>
  <si>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</si>
  <si>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</si>
  <si>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</si>
  <si>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</si>
  <si>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</si>
  <si>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</si>
  <si>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</si>
  <si>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</si>
  <si>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</si>
  <si>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</si>
  <si>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</si>
  <si>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</si>
  <si>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</si>
  <si>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</si>
  <si>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</si>
  <si>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</si>
  <si>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</si>
  <si>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</si>
  <si>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</si>
  <si>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</si>
  <si>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</si>
  <si>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</si>
  <si>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</si>
  <si>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</si>
  <si>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</si>
  <si>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</si>
  <si>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</si>
  <si>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</si>
  <si>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</si>
  <si>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</si>
  <si>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</si>
  <si>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</si>
  <si>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</si>
  <si>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</si>
  <si>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</si>
  <si>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</si>
  <si>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</si>
  <si>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</si>
  <si>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</si>
  <si>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</si>
  <si>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</si>
  <si>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</si>
  <si>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</si>
  <si>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</si>
  <si>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</si>
  <si>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</si>
  <si>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</si>
  <si>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</si>
  <si>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</si>
  <si>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</si>
  <si>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</si>
  <si>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</si>
  <si>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</si>
  <si>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</si>
  <si>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</si>
  <si>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</si>
  <si>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</si>
  <si>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</si>
  <si>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</si>
  <si>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</si>
  <si>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</si>
  <si>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</si>
  <si>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</si>
  <si>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</si>
  <si>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</si>
  <si>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</si>
  <si>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</si>
  <si>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</si>
  <si>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</si>
  <si>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</si>
  <si>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</si>
  <si>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</si>
  <si>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</si>
  <si>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</si>
  <si>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</si>
  <si>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</si>
  <si>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</si>
  <si>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</si>
  <si>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</si>
  <si>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</si>
  <si>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</si>
  <si>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</si>
  <si>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</si>
  <si>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</si>
  <si>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</si>
  <si>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</si>
  <si>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</si>
  <si>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</si>
  <si>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</si>
  <si>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</si>
  <si>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</si>
  <si>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</si>
  <si>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</si>
  <si>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</si>
  <si>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</si>
  <si>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</si>
  <si>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</si>
  <si>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</si>
  <si>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</si>
  <si>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</si>
  <si>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</si>
  <si>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</si>
  <si>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</si>
  <si>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</si>
  <si>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</si>
  <si>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</si>
  <si>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</si>
  <si>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</si>
  <si>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</si>
  <si>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</si>
  <si>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</si>
  <si>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</si>
  <si>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</si>
  <si>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</si>
  <si>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</si>
  <si>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</si>
  <si>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</si>
  <si>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</si>
  <si>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</si>
  <si>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</si>
  <si>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</si>
  <si>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</si>
  <si>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</si>
  <si>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</si>
  <si>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</si>
  <si>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</si>
  <si>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</si>
  <si>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</si>
  <si>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</si>
  <si>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</si>
  <si>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</si>
  <si>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</si>
  <si>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</si>
  <si>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</si>
  <si>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</si>
  <si>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</si>
  <si>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</si>
  <si>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</si>
  <si>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</si>
  <si>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</si>
  <si>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</si>
  <si>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</si>
  <si>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</si>
  <si>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</si>
  <si>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</si>
  <si>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</si>
  <si>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</si>
  <si>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</si>
  <si>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</si>
  <si>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</si>
  <si>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</si>
  <si>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</si>
  <si>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</si>
  <si>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</si>
  <si>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</si>
  <si>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</si>
  <si>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</si>
  <si>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</si>
  <si>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</si>
  <si>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</si>
  <si>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</si>
  <si>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</si>
  <si>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</si>
  <si>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</si>
  <si>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</si>
  <si>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</si>
  <si>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</si>
  <si>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</si>
  <si>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</si>
  <si>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</si>
  <si>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</si>
  <si>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</si>
  <si>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</si>
  <si>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</si>
  <si>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</si>
  <si>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</si>
  <si>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</si>
  <si>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</si>
  <si>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</si>
  <si>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</si>
  <si>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</si>
  <si>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</si>
  <si>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</si>
  <si>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</si>
  <si>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</si>
  <si>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</si>
  <si>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</si>
  <si>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</si>
  <si>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</si>
  <si>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</si>
  <si>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</si>
  <si>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</si>
  <si>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</si>
  <si>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</si>
  <si>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</si>
  <si>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</si>
  <si>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</si>
  <si>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</si>
  <si>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</si>
  <si>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</si>
  <si>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</si>
  <si>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</si>
  <si>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</si>
  <si>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</si>
  <si>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</si>
  <si>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</si>
  <si>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</si>
  <si>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</si>
  <si>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</si>
  <si>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</si>
  <si>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</si>
  <si>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</si>
  <si>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</si>
  <si>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</si>
  <si>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</si>
  <si>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</si>
  <si>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</si>
  <si>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</si>
  <si>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</si>
  <si>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</si>
  <si>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</si>
  <si>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</si>
  <si>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</si>
  <si>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</si>
  <si>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</si>
  <si>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</si>
  <si>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</si>
  <si>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</si>
  <si>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</si>
  <si>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</si>
  <si>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</si>
  <si>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</si>
  <si>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</si>
  <si>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</si>
  <si>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</si>
  <si>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</si>
  <si>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</si>
  <si>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</si>
  <si>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</si>
  <si>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</si>
  <si>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</si>
  <si>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</si>
  <si>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</si>
  <si>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</si>
  <si>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</si>
  <si>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</si>
  <si>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</si>
  <si>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</si>
  <si>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</si>
  <si>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</si>
  <si>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</si>
  <si>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</si>
  <si>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</si>
  <si>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</si>
  <si>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</si>
  <si>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</si>
  <si>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</si>
  <si>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</si>
  <si>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</si>
  <si>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</si>
  <si>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</si>
  <si>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</si>
  <si>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</si>
  <si>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</si>
  <si>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</si>
  <si>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</si>
  <si>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</si>
  <si>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</si>
  <si>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</si>
  <si>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</si>
  <si>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</si>
  <si>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</si>
  <si>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</si>
  <si>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</si>
  <si>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</si>
  <si>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</si>
  <si>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</si>
  <si>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</si>
  <si>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</si>
  <si>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</si>
  <si>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</si>
  <si>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</si>
  <si>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</si>
  <si>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</si>
  <si>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</si>
  <si>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</si>
  <si>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</si>
  <si>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</si>
  <si>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</si>
  <si>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</si>
  <si>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</si>
  <si>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</si>
  <si>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</si>
  <si>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</si>
  <si>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</si>
  <si>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</si>
  <si>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</si>
  <si>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</si>
  <si>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</si>
  <si>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</si>
  <si>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</si>
  <si>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</si>
  <si>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</si>
  <si>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</si>
  <si>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</si>
  <si>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</si>
  <si>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</si>
  <si>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</si>
  <si>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</si>
  <si>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</si>
  <si>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</si>
  <si>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</si>
  <si>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</si>
  <si>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</si>
  <si>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</si>
  <si>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</si>
  <si>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</si>
  <si>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</si>
  <si>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</si>
  <si>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</si>
  <si>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</si>
  <si>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</si>
  <si>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</si>
  <si>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</si>
  <si>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</si>
  <si>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</si>
  <si>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</si>
  <si>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</si>
  <si>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</si>
  <si>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</si>
  <si>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</si>
  <si>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</si>
  <si>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</si>
  <si>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</si>
  <si>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</si>
  <si>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</si>
  <si>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</si>
  <si>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</si>
  <si>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</si>
  <si>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</si>
  <si>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</si>
  <si>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</si>
  <si>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</si>
  <si>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</si>
  <si>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</si>
  <si>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</si>
  <si>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</si>
  <si>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</si>
  <si>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</si>
  <si>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</si>
  <si>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</si>
  <si>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</si>
  <si>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</si>
  <si>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</si>
  <si>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</si>
  <si>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</si>
  <si>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</si>
  <si>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</si>
  <si>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</si>
  <si>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</si>
  <si>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</si>
  <si>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</si>
  <si>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</si>
  <si>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</si>
  <si>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</si>
  <si>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</si>
  <si>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</si>
  <si>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</si>
  <si>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</si>
  <si>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</si>
  <si>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</si>
  <si>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</si>
  <si>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</si>
  <si>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</si>
  <si>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</si>
  <si>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</si>
  <si>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</si>
  <si>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</si>
  <si>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</si>
  <si>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</si>
  <si>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</si>
  <si>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</si>
  <si>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</si>
  <si>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</si>
  <si>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</si>
  <si>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</si>
  <si>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</si>
  <si>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</si>
  <si>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</si>
  <si>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</si>
  <si>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</si>
  <si>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</si>
  <si>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</si>
  <si>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</si>
  <si>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</si>
  <si>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</si>
  <si>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</si>
  <si>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</si>
  <si>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</si>
  <si>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</si>
  <si>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</si>
  <si>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</si>
  <si>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</si>
  <si>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</si>
  <si>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</si>
  <si>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</si>
  <si>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</si>
  <si>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</si>
  <si>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</si>
  <si>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</si>
  <si>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</si>
  <si>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</si>
  <si>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</si>
  <si>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</si>
  <si>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</si>
  <si>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</si>
  <si>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</si>
  <si>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</si>
  <si>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</si>
  <si>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</si>
  <si>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</si>
  <si>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</si>
  <si>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</si>
  <si>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</si>
  <si>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</si>
  <si>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</si>
  <si>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</si>
  <si>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</si>
  <si>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</si>
  <si>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</si>
  <si>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</si>
  <si>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</si>
  <si>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</si>
  <si>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</si>
  <si>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</si>
  <si>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</si>
  <si>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</si>
  <si>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</si>
  <si>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</si>
  <si>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</si>
  <si>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</si>
  <si>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</si>
  <si>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</si>
  <si>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</si>
  <si>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</si>
  <si>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</si>
  <si>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</si>
  <si>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</si>
  <si>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</si>
  <si>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</si>
  <si>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</si>
  <si>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</si>
  <si>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</si>
  <si>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</si>
  <si>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</si>
  <si>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</si>
  <si>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</si>
  <si>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</si>
  <si>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</si>
  <si>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</si>
  <si>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</si>
  <si>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</si>
  <si>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</si>
  <si>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</si>
  <si>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</si>
  <si>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</si>
  <si>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</si>
  <si>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</si>
  <si>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</si>
  <si>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</si>
  <si>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</si>
  <si>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</si>
  <si>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</si>
  <si>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</si>
  <si>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</si>
  <si>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</si>
  <si>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</si>
  <si>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</si>
  <si>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</si>
  <si>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</si>
  <si>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</si>
  <si>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</si>
  <si>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</si>
  <si>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</si>
  <si>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</si>
  <si>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</si>
  <si>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</si>
  <si>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</si>
  <si>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</si>
  <si>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</si>
  <si>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</si>
  <si>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</si>
  <si>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</si>
  <si>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</si>
  <si>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</si>
  <si>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</si>
  <si>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</si>
  <si>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</si>
  <si>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</si>
  <si>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</si>
  <si>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</si>
  <si>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</si>
  <si>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</si>
  <si>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</si>
  <si>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</si>
  <si>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</si>
  <si>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</si>
  <si>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</si>
  <si>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</si>
  <si>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</si>
  <si>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</si>
  <si>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</si>
  <si>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</si>
  <si>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</si>
  <si>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</si>
  <si>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</si>
  <si>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</si>
  <si>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</si>
  <si>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</si>
  <si>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</si>
  <si>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</si>
  <si>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</si>
  <si>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</si>
  <si>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</si>
  <si>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</si>
  <si>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</si>
  <si>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</si>
  <si>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</si>
  <si>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</si>
  <si>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</si>
  <si>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</si>
  <si>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</si>
  <si>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</si>
  <si>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</si>
  <si>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</si>
  <si>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</si>
  <si>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</si>
  <si>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</si>
  <si>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</si>
  <si>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</si>
  <si>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</si>
  <si>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</si>
  <si>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</si>
  <si>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</si>
  <si>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</si>
  <si>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</si>
  <si>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</si>
  <si>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</si>
  <si>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</si>
  <si>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</si>
  <si>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</si>
  <si>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</si>
  <si>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</si>
  <si>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</si>
  <si>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</si>
  <si>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</si>
  <si>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</si>
  <si>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</si>
  <si>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</si>
  <si>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</si>
  <si>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</si>
  <si>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</si>
  <si>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</si>
  <si>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</si>
  <si>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</si>
  <si>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</si>
  <si>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</si>
  <si>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</si>
  <si>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</si>
  <si>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</si>
  <si>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</si>
  <si>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</si>
  <si>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</si>
  <si>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</si>
  <si>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</si>
  <si>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</si>
  <si>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</si>
  <si>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</si>
  <si>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</si>
  <si>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</si>
  <si>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</si>
  <si>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</si>
  <si>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</si>
  <si>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</si>
  <si>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</si>
  <si>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</si>
  <si>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</si>
  <si>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</si>
  <si>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</si>
  <si>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</si>
  <si>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</si>
  <si>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</si>
  <si>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</si>
  <si>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</si>
  <si>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</si>
  <si>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</si>
  <si>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</si>
  <si>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</si>
  <si>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</si>
  <si>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</si>
  <si>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</si>
  <si>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</si>
  <si>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</si>
  <si>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</si>
  <si>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</si>
  <si>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</si>
  <si>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</si>
  <si>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</si>
  <si>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</si>
  <si>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</si>
  <si>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</si>
  <si>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</si>
  <si>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</si>
  <si>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</si>
  <si>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</si>
  <si>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</si>
  <si>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</si>
  <si>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</si>
  <si>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</si>
  <si>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</si>
  <si>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</si>
  <si>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</si>
  <si>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</si>
  <si>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</si>
  <si>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</si>
  <si>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</si>
  <si>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</si>
  <si>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</si>
  <si>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</si>
  <si>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</si>
  <si>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</si>
  <si>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</si>
  <si>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</si>
  <si>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</si>
  <si>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</si>
  <si>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</si>
  <si>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</si>
  <si>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</si>
  <si>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</si>
  <si>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</si>
  <si>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</si>
  <si>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</si>
  <si>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</si>
  <si>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</si>
  <si>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</si>
  <si>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</si>
  <si>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</si>
  <si>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</si>
  <si>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</si>
  <si>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</si>
  <si>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</si>
  <si>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</si>
  <si>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</si>
  <si>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</si>
  <si>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</si>
  <si>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</si>
  <si>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</si>
  <si>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</si>
  <si>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</si>
  <si>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</si>
  <si>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</si>
  <si>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</si>
  <si>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</si>
  <si>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</si>
  <si>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</si>
  <si>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</si>
  <si>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</si>
  <si>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</si>
  <si>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</si>
  <si>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</si>
  <si>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</si>
  <si>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</si>
  <si>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</si>
  <si>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</si>
  <si>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</si>
  <si>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</si>
  <si>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</si>
  <si>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</si>
  <si>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</si>
  <si>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</si>
  <si>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</si>
  <si>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</si>
  <si>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</si>
  <si>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</si>
  <si>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</si>
  <si>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</si>
  <si>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</si>
  <si>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</si>
  <si>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</si>
  <si>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</si>
  <si>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</si>
  <si>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</si>
  <si>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</si>
  <si>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</si>
  <si>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</si>
  <si>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</si>
  <si>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</si>
  <si>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</si>
  <si>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</si>
  <si>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</si>
  <si>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</si>
  <si>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</si>
  <si>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</si>
  <si>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</si>
  <si>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</si>
  <si>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</si>
  <si>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</si>
  <si>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</si>
  <si>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</si>
  <si>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</si>
  <si>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</si>
  <si>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</si>
  <si>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</si>
  <si>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</si>
  <si>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</si>
  <si>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</si>
  <si>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</si>
  <si>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</si>
  <si>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</si>
  <si>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</si>
  <si>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</si>
  <si>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</si>
  <si>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</si>
  <si>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</si>
  <si>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</si>
  <si>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</si>
  <si>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</si>
  <si>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</si>
  <si>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</si>
  <si>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</si>
  <si>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</si>
  <si>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</si>
  <si>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</si>
  <si>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</si>
  <si>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</si>
  <si>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</si>
  <si>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</si>
  <si>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</si>
  <si>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</si>
  <si>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</si>
  <si>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</si>
  <si>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</si>
  <si>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</si>
  <si>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</si>
  <si>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</si>
  <si>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</si>
  <si>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</si>
  <si>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</si>
  <si>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</si>
  <si>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</si>
  <si>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</si>
  <si>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</si>
  <si>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</si>
  <si>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</si>
  <si>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</si>
  <si>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</si>
  <si>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</si>
  <si>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</si>
  <si>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</si>
  <si>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</si>
  <si>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</si>
  <si>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</si>
  <si>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</si>
  <si>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</si>
  <si>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</si>
  <si>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</si>
  <si>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</si>
  <si>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</si>
  <si>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</si>
  <si>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</si>
  <si>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</si>
  <si>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</si>
  <si>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</si>
  <si>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</si>
  <si>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</si>
  <si>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</si>
  <si>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</si>
  <si>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</si>
  <si>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</si>
  <si>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</si>
  <si>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</si>
  <si>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</si>
  <si>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</si>
  <si>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</si>
  <si>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</si>
  <si>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</si>
  <si>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</si>
  <si>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</si>
  <si>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</si>
  <si>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</si>
  <si>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</si>
  <si>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</si>
  <si>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</si>
  <si>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</si>
  <si>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</si>
  <si>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</si>
  <si>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</si>
  <si>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</si>
  <si>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</si>
  <si>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</si>
  <si>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</si>
  <si>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</si>
  <si>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</si>
  <si>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</si>
  <si>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</si>
  <si>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</si>
  <si>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</si>
  <si>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</si>
  <si>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</si>
  <si>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</si>
  <si>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</si>
  <si>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</si>
  <si>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</si>
  <si>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</si>
  <si>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</si>
  <si>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</si>
  <si>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</si>
  <si>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</si>
  <si>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</si>
  <si>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</si>
  <si>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</si>
  <si>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</si>
  <si>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</si>
  <si>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</si>
  <si>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</si>
  <si>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</si>
  <si>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</si>
  <si>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</si>
  <si>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</si>
  <si>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</si>
  <si>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</si>
  <si>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</si>
  <si>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</si>
  <si>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</si>
  <si>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</si>
  <si>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</si>
  <si>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</si>
  <si>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</si>
  <si>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</si>
  <si>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</si>
  <si>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</si>
  <si>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</si>
  <si>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</si>
  <si>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</si>
  <si>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</si>
  <si>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</si>
  <si>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</si>
  <si>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</si>
  <si>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</si>
  <si>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</si>
  <si>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</si>
  <si>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</si>
  <si>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</si>
  <si>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</si>
  <si>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</si>
  <si>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</si>
  <si>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</si>
  <si>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</si>
  <si>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</si>
  <si>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</si>
  <si>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</si>
  <si>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</si>
  <si>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</si>
  <si>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</si>
  <si>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</si>
  <si>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</si>
  <si>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</si>
  <si>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</si>
  <si>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</si>
  <si>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</si>
  <si>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</si>
  <si>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</si>
  <si>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</si>
  <si>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</si>
  <si>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</si>
  <si>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</si>
  <si>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</si>
  <si>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</si>
  <si>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</si>
  <si>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</si>
  <si>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</si>
  <si>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</si>
  <si>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</si>
  <si>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</si>
  <si>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</si>
  <si>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</si>
  <si>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</si>
  <si>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</si>
  <si>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</si>
  <si>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</si>
  <si>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</si>
  <si>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</si>
  <si>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</si>
  <si>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</si>
  <si>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</si>
  <si>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</si>
  <si>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</si>
  <si>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</si>
  <si>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</si>
  <si>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</si>
  <si>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</si>
  <si>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</si>
  <si>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</si>
  <si>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</si>
  <si>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</si>
  <si>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</si>
  <si>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</si>
  <si>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</si>
  <si>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</si>
  <si>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</si>
  <si>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</si>
  <si>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</si>
  <si>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</si>
  <si>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</si>
  <si>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</si>
  <si>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</si>
  <si>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</si>
  <si>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</si>
  <si>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</si>
  <si>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</si>
  <si>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</si>
  <si>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</si>
  <si>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</si>
  <si>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</si>
  <si>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</si>
  <si>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</si>
  <si>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</si>
  <si>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</si>
  <si>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</si>
  <si>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</si>
  <si>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</si>
  <si>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</si>
  <si>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</si>
  <si>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</si>
  <si>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</si>
  <si>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</si>
  <si>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</si>
  <si>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</si>
  <si>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</si>
  <si>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</si>
  <si>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</si>
  <si>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</si>
  <si>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</si>
  <si>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</si>
  <si>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</si>
  <si>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</si>
  <si>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</si>
  <si>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</si>
  <si>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</si>
  <si>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</si>
  <si>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</si>
  <si>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</si>
  <si>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</si>
  <si>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</si>
  <si>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</si>
  <si>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</si>
  <si>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</si>
  <si>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</si>
  <si>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</si>
  <si>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</si>
  <si>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</si>
  <si>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</si>
  <si>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</si>
  <si>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</si>
  <si>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</si>
  <si>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</si>
  <si>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</si>
  <si>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</si>
  <si>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</si>
  <si>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</si>
  <si>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</si>
  <si>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</si>
  <si>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</si>
  <si>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</si>
  <si>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</si>
  <si>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</si>
  <si>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</si>
  <si>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</si>
  <si>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</si>
  <si>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</si>
  <si>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</si>
  <si>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</si>
  <si>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</si>
  <si>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</si>
  <si>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</si>
  <si>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</si>
  <si>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</si>
  <si>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</si>
  <si>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</si>
  <si>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</si>
  <si>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</si>
  <si>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</si>
  <si>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</si>
  <si>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</si>
  <si>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</si>
  <si>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</si>
  <si>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</si>
  <si>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</si>
  <si>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</si>
  <si>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</si>
  <si>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</si>
  <si>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</si>
  <si>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</si>
  <si>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</si>
  <si>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</si>
  <si>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</si>
  <si>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</si>
  <si>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</si>
  <si>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</si>
  <si>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</si>
  <si>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</si>
  <si>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</si>
  <si>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</si>
  <si>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</si>
  <si>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</si>
  <si>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</si>
  <si>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</si>
  <si>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</si>
  <si>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</si>
  <si>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</si>
  <si>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</si>
  <si>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</si>
  <si>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</si>
  <si>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</si>
  <si>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</si>
  <si>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</si>
  <si>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</si>
  <si>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</si>
  <si>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</si>
  <si>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</si>
  <si>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</si>
  <si>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</si>
  <si>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</si>
  <si>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</si>
  <si>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</si>
  <si>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</si>
  <si>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</si>
  <si>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</si>
  <si>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</si>
  <si>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</si>
  <si>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</si>
  <si>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</si>
  <si>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</si>
  <si>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</si>
  <si>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</si>
  <si>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</si>
  <si>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</si>
  <si>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</si>
  <si>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</si>
  <si>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</si>
  <si>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</si>
  <si>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</si>
  <si>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</si>
  <si>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</si>
  <si>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</si>
  <si>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</si>
  <si>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</si>
  <si>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</si>
  <si>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</si>
  <si>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</si>
  <si>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</si>
  <si>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</si>
  <si>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</si>
  <si>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</si>
  <si>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</si>
  <si>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</si>
  <si>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</si>
  <si>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</si>
  <si>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</si>
  <si>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</si>
  <si>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</si>
  <si>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</si>
  <si>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</si>
  <si>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</si>
  <si>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</si>
  <si>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</si>
  <si>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</si>
  <si>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</si>
  <si>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</si>
  <si>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</si>
  <si>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</si>
  <si>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</si>
  <si>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</si>
  <si>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</si>
  <si>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</si>
  <si>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</si>
  <si>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</si>
  <si>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</si>
  <si>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</si>
  <si>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</si>
  <si>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</si>
  <si>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</si>
  <si>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</si>
  <si>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</si>
  <si>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</si>
  <si>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</si>
  <si>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</si>
  <si>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</si>
  <si>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</si>
  <si>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</si>
  <si>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</si>
  <si>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</si>
  <si>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</si>
  <si>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</si>
  <si>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</si>
  <si>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</si>
  <si>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</si>
  <si>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</si>
  <si>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</si>
  <si>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</si>
  <si>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</si>
  <si>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</si>
  <si>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</si>
  <si>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</si>
  <si>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</si>
  <si>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</si>
  <si>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</si>
  <si>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</si>
  <si>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</si>
  <si>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</si>
  <si>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</si>
  <si>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</si>
  <si>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</si>
  <si>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</si>
  <si>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</si>
  <si>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</si>
  <si>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</si>
  <si>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</si>
  <si>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</si>
  <si>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</si>
  <si>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</si>
  <si>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</si>
  <si>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</si>
  <si>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</si>
  <si>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</si>
  <si>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</si>
  <si>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</si>
  <si>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</si>
  <si>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</si>
  <si>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</si>
  <si>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</si>
  <si>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</si>
  <si>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</si>
  <si>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</si>
  <si>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</si>
  <si>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</si>
  <si>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</si>
  <si>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</si>
  <si>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</si>
  <si>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</si>
  <si>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</si>
  <si>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</si>
  <si>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</si>
  <si>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</si>
  <si>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</si>
  <si>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</si>
  <si>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</si>
  <si>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</si>
  <si>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</si>
  <si>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</si>
  <si>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</si>
  <si>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</si>
  <si>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</si>
  <si>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</si>
  <si>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</si>
  <si>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</si>
  <si>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</si>
  <si>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</si>
  <si>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</si>
  <si>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</si>
  <si>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</si>
  <si>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</si>
  <si>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</si>
  <si>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</si>
  <si>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</si>
  <si>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</si>
  <si>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</si>
  <si>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</si>
  <si>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</si>
  <si>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</si>
  <si>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</si>
  <si>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</si>
  <si>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</si>
  <si>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</si>
  <si>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</si>
  <si>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</si>
  <si>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</si>
  <si>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</si>
  <si>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</si>
  <si>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</si>
  <si>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</si>
  <si>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</si>
  <si>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</si>
  <si>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</si>
  <si>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</si>
  <si>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</si>
  <si>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</si>
  <si>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</si>
  <si>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</si>
  <si>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</si>
  <si>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</si>
  <si>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</si>
  <si>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</si>
  <si>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</si>
  <si>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</si>
  <si>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</si>
  <si>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</si>
  <si>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</si>
  <si>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</si>
  <si>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</si>
  <si>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</si>
  <si>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</si>
  <si>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</si>
  <si>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</si>
  <si>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</si>
  <si>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</si>
  <si>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</si>
  <si>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</si>
  <si>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</si>
  <si>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</si>
  <si>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</si>
  <si>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</si>
  <si>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</si>
  <si>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</si>
  <si>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</si>
  <si>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</si>
  <si>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</si>
  <si>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</si>
  <si>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</si>
  <si>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</si>
  <si>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</si>
  <si>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</si>
  <si>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</si>
  <si>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</si>
  <si>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</si>
  <si>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</si>
  <si>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</si>
  <si>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</si>
  <si>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</si>
  <si>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</si>
  <si>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</si>
  <si>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</si>
  <si>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</si>
  <si>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</si>
  <si>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</si>
  <si>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</si>
  <si>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</si>
  <si>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</si>
  <si>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</si>
  <si>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</si>
  <si>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</si>
  <si>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</si>
  <si>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</si>
  <si>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</si>
  <si>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</si>
  <si>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</si>
  <si>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</si>
  <si>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</si>
  <si>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</si>
  <si>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</si>
  <si>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</si>
  <si>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</si>
  <si>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</si>
  <si>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</si>
  <si>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</si>
  <si>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</si>
  <si>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</si>
  <si>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</si>
  <si>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</si>
  <si>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</si>
  <si>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</si>
  <si>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</si>
  <si>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</si>
  <si>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</si>
  <si>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</si>
  <si>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</si>
  <si>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</si>
  <si>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</si>
  <si>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</si>
  <si>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</si>
  <si>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</si>
  <si>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</si>
  <si>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</si>
  <si>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</si>
  <si>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</si>
  <si>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</si>
  <si>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</si>
  <si>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</si>
  <si>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</si>
  <si>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</si>
  <si>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</si>
  <si>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</si>
  <si>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</si>
  <si>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</si>
  <si>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</si>
  <si>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</si>
  <si>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</si>
  <si>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</si>
  <si>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</si>
  <si>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</si>
  <si>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</si>
  <si>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</si>
  <si>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</si>
  <si>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</si>
  <si>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</si>
  <si>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</si>
  <si>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</si>
  <si>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</si>
  <si>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</si>
  <si>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</si>
  <si>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</si>
  <si>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</si>
  <si>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</si>
  <si>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</si>
  <si>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</si>
  <si>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</si>
  <si>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</si>
  <si>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</si>
  <si>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</si>
  <si>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</si>
  <si>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</si>
  <si>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</si>
  <si>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</si>
  <si>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</si>
  <si>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</si>
  <si>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</si>
  <si>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</si>
  <si>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</si>
  <si>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</si>
  <si>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</si>
  <si>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</si>
  <si>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</si>
  <si>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</si>
  <si>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</si>
  <si>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</si>
  <si>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</si>
  <si>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</si>
  <si>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</si>
  <si>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</si>
  <si>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</si>
  <si>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</si>
  <si>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</si>
  <si>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</si>
  <si>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</si>
  <si>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</si>
  <si>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</si>
  <si>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</si>
  <si>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</si>
  <si>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</si>
  <si>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</si>
  <si>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</si>
  <si>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</si>
  <si>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</si>
  <si>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</si>
  <si>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</si>
  <si>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</si>
  <si>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</si>
  <si>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</si>
  <si>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</si>
  <si>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</si>
  <si>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</si>
  <si>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</si>
  <si>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</si>
  <si>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</si>
  <si>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</si>
  <si>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</si>
  <si>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</si>
  <si>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</si>
  <si>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</si>
  <si>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</si>
  <si>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</si>
  <si>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</si>
  <si>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</si>
  <si>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</si>
  <si>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</si>
  <si>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</si>
  <si>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</si>
  <si>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</si>
  <si>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</si>
  <si>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</si>
  <si>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</si>
  <si>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</si>
  <si>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</si>
  <si>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</si>
  <si>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</si>
  <si>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</si>
  <si>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</si>
  <si>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</si>
  <si>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</si>
  <si>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</si>
  <si>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</si>
  <si>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</si>
  <si>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</si>
  <si>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</si>
  <si>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</si>
  <si>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</si>
  <si>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</si>
  <si>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</si>
  <si>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</si>
  <si>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</si>
  <si>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</si>
  <si>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</si>
  <si>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</si>
  <si>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</si>
  <si>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</si>
  <si>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</si>
  <si>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</si>
  <si>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</si>
  <si>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</si>
  <si>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</si>
  <si>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</si>
  <si>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</si>
  <si>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</si>
  <si>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</si>
  <si>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</si>
  <si>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</si>
  <si>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</si>
  <si>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</si>
  <si>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</si>
  <si>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</si>
  <si>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</si>
  <si>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</si>
  <si>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</si>
  <si>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</si>
  <si>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</si>
  <si>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</si>
  <si>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</si>
  <si>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</si>
  <si>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</si>
  <si>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</si>
  <si>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</si>
  <si>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</si>
  <si>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</si>
  <si>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</si>
  <si>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</si>
  <si>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</si>
  <si>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</si>
  <si>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</si>
  <si>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</si>
  <si>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</si>
  <si>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</si>
  <si>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</si>
  <si>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</si>
  <si>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</si>
  <si>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</si>
  <si>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</si>
  <si>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</si>
  <si>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</si>
  <si>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</si>
  <si>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</si>
  <si>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</si>
  <si>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</si>
  <si>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</si>
  <si>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</si>
  <si>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</si>
  <si>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</si>
  <si>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</si>
  <si>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</si>
  <si>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</si>
  <si>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</si>
  <si>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</si>
  <si>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</si>
  <si>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</si>
  <si>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</si>
  <si>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</si>
  <si>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</si>
  <si>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</si>
  <si>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</si>
  <si>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</si>
  <si>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</si>
  <si>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</si>
  <si>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</si>
  <si>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</si>
  <si>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</si>
  <si>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</si>
  <si>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</si>
  <si>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</si>
  <si>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</si>
  <si>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</si>
  <si>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</si>
  <si>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</si>
  <si>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</si>
  <si>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</si>
  <si>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</si>
  <si>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</si>
  <si>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</si>
  <si>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</si>
  <si>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</si>
  <si>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</si>
  <si>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</si>
  <si>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</si>
  <si>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</si>
  <si>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</si>
  <si>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</si>
  <si>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</si>
  <si>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</si>
  <si>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</si>
  <si>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</si>
  <si>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</si>
  <si>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</si>
  <si>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</si>
  <si>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</si>
  <si>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</si>
  <si>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</si>
  <si>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</si>
  <si>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</si>
  <si>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</si>
  <si>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</si>
  <si>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</si>
  <si>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</si>
  <si>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</si>
  <si>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</si>
  <si>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</si>
  <si>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</si>
  <si>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</si>
  <si>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</si>
  <si>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</si>
  <si>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</si>
  <si>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</si>
  <si>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</si>
  <si>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</si>
  <si>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</si>
  <si>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</si>
  <si>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</si>
  <si>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</si>
  <si>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</si>
  <si>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</si>
  <si>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</si>
  <si>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</si>
  <si>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</si>
  <si>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</si>
  <si>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</si>
  <si>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</si>
  <si>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</si>
  <si>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</si>
  <si>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</si>
  <si>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</si>
  <si>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</si>
  <si>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</si>
  <si>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</si>
  <si>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</si>
  <si>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</si>
  <si>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</si>
  <si>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</si>
  <si>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</si>
  <si>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</si>
  <si>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</si>
  <si>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</si>
  <si>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</si>
  <si>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</si>
  <si>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</si>
  <si>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</si>
  <si>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</si>
  <si>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</si>
  <si>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</si>
  <si>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</si>
  <si>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</si>
  <si>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</si>
  <si>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</si>
  <si>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</si>
  <si>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</si>
  <si>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</si>
  <si>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</si>
  <si>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</si>
  <si>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</si>
  <si>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</si>
  <si>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</si>
  <si>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</si>
  <si>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</si>
  <si>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</si>
  <si>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</si>
  <si>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</si>
  <si>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</si>
  <si>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</si>
  <si>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</si>
  <si>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</si>
  <si>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</si>
  <si>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</si>
  <si>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</si>
  <si>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</si>
  <si>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</si>
  <si>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</si>
  <si>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</si>
  <si>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</si>
  <si>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</si>
  <si>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</si>
  <si>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</si>
  <si>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</si>
  <si>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</si>
  <si>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</si>
  <si>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</si>
  <si>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</si>
  <si>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</si>
  <si>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</si>
  <si>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</si>
  <si>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</si>
  <si>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</si>
  <si>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</si>
  <si>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</si>
  <si>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</si>
  <si>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</si>
  <si>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</si>
  <si>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</si>
  <si>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</si>
  <si>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</si>
  <si>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</si>
  <si>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</si>
  <si>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</si>
  <si>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</si>
  <si>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</si>
  <si>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</si>
  <si>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</si>
  <si>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</si>
  <si>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</si>
  <si>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</si>
  <si>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</si>
  <si>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</si>
  <si>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</si>
  <si>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</si>
  <si>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</si>
  <si>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</si>
  <si>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</si>
  <si>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</si>
  <si>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</si>
  <si>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</si>
  <si>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</si>
  <si>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</si>
  <si>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</si>
  <si>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</si>
  <si>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</si>
  <si>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</si>
  <si>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</si>
  <si>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</si>
  <si>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</si>
  <si>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</si>
  <si>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</si>
  <si>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</si>
  <si>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</si>
  <si>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</si>
  <si>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</si>
  <si>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</si>
  <si>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</si>
  <si>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</si>
  <si>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</si>
  <si>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</si>
  <si>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</si>
  <si>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</si>
  <si>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</si>
  <si>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</si>
  <si>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</si>
  <si>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</si>
  <si>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</si>
  <si>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</si>
  <si>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</si>
  <si>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</si>
  <si>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</si>
  <si>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</si>
  <si>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</si>
  <si>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</si>
  <si>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</si>
  <si>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</si>
  <si>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</si>
  <si>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</si>
  <si>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</si>
  <si>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</si>
  <si>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</si>
  <si>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</si>
  <si>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</si>
  <si>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</si>
  <si>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</si>
  <si>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</si>
  <si>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</si>
  <si>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</si>
  <si>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</si>
  <si>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</si>
  <si>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</si>
  <si>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</si>
  <si>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</si>
  <si>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</si>
  <si>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</si>
  <si>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</si>
  <si>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</si>
  <si>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</si>
  <si>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</si>
  <si>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</si>
  <si>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</si>
  <si>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</si>
  <si>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</si>
  <si>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</si>
  <si>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</si>
  <si>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</si>
  <si>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</si>
  <si>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</si>
  <si>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</si>
  <si>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</si>
  <si>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</si>
  <si>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</si>
  <si>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</si>
  <si>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</si>
  <si>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</si>
  <si>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</si>
  <si>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</si>
  <si>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</si>
  <si>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</si>
  <si>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</si>
  <si>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</si>
  <si>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</si>
  <si>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</si>
  <si>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</si>
  <si>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</si>
  <si>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</si>
  <si>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</si>
  <si>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</si>
  <si>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</si>
  <si>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</si>
  <si>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</si>
  <si>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</si>
  <si>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</si>
  <si>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</si>
  <si>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</si>
  <si>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</si>
  <si>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</si>
  <si>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</si>
  <si>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</si>
  <si>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</si>
  <si>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</si>
  <si>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</si>
  <si>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</si>
  <si>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</si>
  <si>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</si>
  <si>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</si>
  <si>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</si>
  <si>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</si>
  <si>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</si>
  <si>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</si>
  <si>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</si>
  <si>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</si>
  <si>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</si>
  <si>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</si>
  <si>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</si>
  <si>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</si>
  <si>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</si>
  <si>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</si>
  <si>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</si>
  <si>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</si>
  <si>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</si>
  <si>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</si>
  <si>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</si>
  <si>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</si>
  <si>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</si>
  <si>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</si>
  <si>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</si>
  <si>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</si>
  <si>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</si>
  <si>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</si>
  <si>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</si>
  <si>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</si>
  <si>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</si>
  <si>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</si>
  <si>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</si>
  <si>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</si>
  <si>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</si>
  <si>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</si>
  <si>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</si>
  <si>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</si>
  <si>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</si>
  <si>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</si>
  <si>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</si>
  <si>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</si>
  <si>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</si>
  <si>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</si>
  <si>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</si>
  <si>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</si>
  <si>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</si>
  <si>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</si>
  <si>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</si>
  <si>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</si>
  <si>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</si>
  <si>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</si>
  <si>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</si>
  <si>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</si>
  <si>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</si>
  <si>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</si>
  <si>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</si>
  <si>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</si>
  <si>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</si>
  <si>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</si>
  <si>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</si>
  <si>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</si>
  <si>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</si>
  <si>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</si>
  <si>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</si>
  <si>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</si>
  <si>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</si>
  <si>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</si>
  <si>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</si>
  <si>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</si>
  <si>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</si>
  <si>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</si>
  <si>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</si>
  <si>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</si>
  <si>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</si>
  <si>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</si>
  <si>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</si>
  <si>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</si>
  <si>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</si>
  <si>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</si>
  <si>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</si>
  <si>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</si>
  <si>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</si>
  <si>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</si>
  <si>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</si>
  <si>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</si>
  <si>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</si>
  <si>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</si>
  <si>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</si>
  <si>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</si>
  <si>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</si>
  <si>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</si>
  <si>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</si>
  <si>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</si>
  <si>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</si>
  <si>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</si>
  <si>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</si>
  <si>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</si>
  <si>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</si>
  <si>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</si>
  <si>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</si>
  <si>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</si>
  <si>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</si>
  <si>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</si>
  <si>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</si>
  <si>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</si>
  <si>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</si>
  <si>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</si>
  <si>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</si>
  <si>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</si>
  <si>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</si>
  <si>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</si>
  <si>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</si>
  <si>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</si>
  <si>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</si>
  <si>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</si>
  <si>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</si>
  <si>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</si>
  <si>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</si>
  <si>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</si>
  <si>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</si>
  <si>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</si>
  <si>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</si>
  <si>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</si>
  <si>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</si>
  <si>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</si>
  <si>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</si>
  <si>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</si>
  <si>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</si>
  <si>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</si>
  <si>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</si>
  <si>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</si>
  <si>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</si>
  <si>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</si>
  <si>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</si>
  <si>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</si>
  <si>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</si>
  <si>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</si>
  <si>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</si>
  <si>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</si>
  <si>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</si>
  <si>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</si>
  <si>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</si>
  <si>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</si>
  <si>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</si>
  <si>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</si>
  <si>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</si>
  <si>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</si>
  <si>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</si>
  <si>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</si>
  <si>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</si>
  <si>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</si>
  <si>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</si>
  <si>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</si>
  <si>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</si>
  <si>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</si>
  <si>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</si>
  <si>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</si>
  <si>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</si>
  <si>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</si>
  <si>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</si>
  <si>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</si>
  <si>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</si>
  <si>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</si>
  <si>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</si>
  <si>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</si>
  <si>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</si>
  <si>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</si>
  <si>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</si>
  <si>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</si>
  <si>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</si>
  <si>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</si>
  <si>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</si>
  <si>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</si>
  <si>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</si>
  <si>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</si>
  <si>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</si>
  <si>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</si>
  <si>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</si>
  <si>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</si>
  <si>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</si>
  <si>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</si>
  <si>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</si>
  <si>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</si>
  <si>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</si>
  <si>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</si>
  <si>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</si>
  <si>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</si>
  <si>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</si>
  <si>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</si>
  <si>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</si>
  <si>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</si>
  <si>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</si>
  <si>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</si>
  <si>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</si>
  <si>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</si>
  <si>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</si>
  <si>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</si>
  <si>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</si>
  <si>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</si>
  <si>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</si>
  <si>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</si>
  <si>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</si>
  <si>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</si>
  <si>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</si>
  <si>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</si>
  <si>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</si>
  <si>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</si>
  <si>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</si>
  <si>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</si>
  <si>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</si>
  <si>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</si>
  <si>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</si>
  <si>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</si>
  <si>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</si>
  <si>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</si>
  <si>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</si>
  <si>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</si>
  <si>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</si>
  <si>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</si>
  <si>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</si>
  <si>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</si>
  <si>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</si>
  <si>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</si>
  <si>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</si>
  <si>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</si>
  <si>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</si>
  <si>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</si>
  <si>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</si>
  <si>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</si>
  <si>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</si>
  <si>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</si>
  <si>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</si>
  <si>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</si>
  <si>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</si>
  <si>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</si>
  <si>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</si>
  <si>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</si>
  <si>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</si>
  <si>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</si>
  <si>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</si>
  <si>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</si>
  <si>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</si>
  <si>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</si>
  <si>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</si>
  <si>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</si>
  <si>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</si>
  <si>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</si>
  <si>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</si>
  <si>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</si>
  <si>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</si>
  <si>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</si>
  <si>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</si>
  <si>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</si>
  <si>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</si>
  <si>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</si>
  <si>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</si>
  <si>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</si>
  <si>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</si>
  <si>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</si>
  <si>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</si>
  <si>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</si>
  <si>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</si>
  <si>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</si>
  <si>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</si>
  <si>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</si>
  <si>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</si>
  <si>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</si>
  <si>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</si>
  <si>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</si>
  <si>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</si>
  <si>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</si>
  <si>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</si>
  <si>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</si>
  <si>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</si>
  <si>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</si>
  <si>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</si>
  <si>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</si>
  <si>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</si>
  <si>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</si>
  <si>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</si>
  <si>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</si>
  <si>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</si>
  <si>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</si>
  <si>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</si>
  <si>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</si>
  <si>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</si>
  <si>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</si>
  <si>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</si>
  <si>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</si>
  <si>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</si>
  <si>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</si>
  <si>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</si>
  <si>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</si>
  <si>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</si>
  <si>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</si>
  <si>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</si>
  <si>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</si>
  <si>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</si>
  <si>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</si>
  <si>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</si>
  <si>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</si>
  <si>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</si>
  <si>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</si>
  <si>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</si>
  <si>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</si>
  <si>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</si>
  <si>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</si>
  <si>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</si>
  <si>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</si>
  <si>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</si>
  <si>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</si>
  <si>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</si>
  <si>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</si>
  <si>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</si>
  <si>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</si>
  <si>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</si>
  <si>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</si>
  <si>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</si>
  <si>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</si>
  <si>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</si>
  <si>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</si>
  <si>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</si>
  <si>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</si>
  <si>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</si>
  <si>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</si>
  <si>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</si>
  <si>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</si>
  <si>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</si>
  <si>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</si>
  <si>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</si>
  <si>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</si>
  <si>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</si>
  <si>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</si>
  <si>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</si>
  <si>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</si>
  <si>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</si>
  <si>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</si>
  <si>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</si>
  <si>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</si>
  <si>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</si>
  <si>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</si>
  <si>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</si>
  <si>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</si>
  <si>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</si>
  <si>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</si>
  <si>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</si>
  <si>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</si>
  <si>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</si>
  <si>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</si>
  <si>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</si>
  <si>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</si>
  <si>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</si>
  <si>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</si>
  <si>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</si>
  <si>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</si>
  <si>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</si>
  <si>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</si>
  <si>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</si>
  <si>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</si>
  <si>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</si>
  <si>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</si>
  <si>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</si>
  <si>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</si>
  <si>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</si>
  <si>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</si>
  <si>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</si>
  <si>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</si>
  <si>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</si>
  <si>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</si>
  <si>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</si>
  <si>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</si>
  <si>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</si>
  <si>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</si>
  <si>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</si>
  <si>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</si>
  <si>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</si>
  <si>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</si>
  <si>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</si>
  <si>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</si>
  <si>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</si>
  <si>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</si>
  <si>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</si>
  <si>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</si>
  <si>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</si>
  <si>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</si>
  <si>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</si>
  <si>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</si>
  <si>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</si>
  <si>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</si>
  <si>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</si>
  <si>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</si>
  <si>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</si>
  <si>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</si>
  <si>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</si>
  <si>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</si>
  <si>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</si>
  <si>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</si>
  <si>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</si>
  <si>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</si>
  <si>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</si>
  <si>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</si>
  <si>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</si>
  <si>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</si>
  <si>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</si>
  <si>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</si>
  <si>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</si>
  <si>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</si>
  <si>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</si>
  <si>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</si>
  <si>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</si>
  <si>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</si>
  <si>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</si>
  <si>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</si>
  <si>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</si>
  <si>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</si>
  <si>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</si>
  <si>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</si>
  <si>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</si>
  <si>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</si>
  <si>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</si>
  <si>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</si>
  <si>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</si>
  <si>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</si>
  <si>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</si>
  <si>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</si>
  <si>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</si>
  <si>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</si>
  <si>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</si>
  <si>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</si>
  <si>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</si>
  <si>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</si>
  <si>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</si>
  <si>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</si>
  <si>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</si>
  <si>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</si>
  <si>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</si>
  <si>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</si>
  <si>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</si>
  <si>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</si>
  <si>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</si>
  <si>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</si>
  <si>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</si>
  <si>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</si>
  <si>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</si>
  <si>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</si>
  <si>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</si>
  <si>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</si>
  <si>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</si>
  <si>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</si>
  <si>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</si>
  <si>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</si>
  <si>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</si>
  <si>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</si>
  <si>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</si>
  <si>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</si>
  <si>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</si>
  <si>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</si>
  <si>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</si>
  <si>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</si>
  <si>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</si>
  <si>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</si>
  <si>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</si>
  <si>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</si>
  <si>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</si>
  <si>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</si>
  <si>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</si>
  <si>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</si>
  <si>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</si>
  <si>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</si>
  <si>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</si>
  <si>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</si>
  <si>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</si>
  <si>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</si>
  <si>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</si>
  <si>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</si>
  <si>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</si>
  <si>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</si>
  <si>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</si>
  <si>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</si>
  <si>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</si>
  <si>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</si>
  <si>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</si>
  <si>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</si>
  <si>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</si>
  <si>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</si>
  <si>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</si>
  <si>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</si>
  <si>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</si>
  <si>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</si>
  <si>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</si>
  <si>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</si>
  <si>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</si>
  <si>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</si>
  <si>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</si>
  <si>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</si>
  <si>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</si>
  <si>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</si>
  <si>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</si>
  <si>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</si>
  <si>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</si>
  <si>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</si>
  <si>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</si>
  <si>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</si>
  <si>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</si>
  <si>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</si>
  <si>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</si>
  <si>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</si>
  <si>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</si>
  <si>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</si>
  <si>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</si>
  <si>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</si>
  <si>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</si>
  <si>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</si>
  <si>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</si>
  <si>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</si>
  <si>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</si>
  <si>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</si>
  <si>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</si>
  <si>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</si>
  <si>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</si>
  <si>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</si>
  <si>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</si>
  <si>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</si>
  <si>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</si>
  <si>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</si>
  <si>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</si>
  <si>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</si>
  <si>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</si>
  <si>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</si>
  <si>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</si>
  <si>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</si>
  <si>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</si>
  <si>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</si>
  <si>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</si>
  <si>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</si>
  <si>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</si>
  <si>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</si>
  <si>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</si>
  <si>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</si>
  <si>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</si>
  <si>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</si>
  <si>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</si>
  <si>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</si>
  <si>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</si>
  <si>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</si>
  <si>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</si>
  <si>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</si>
  <si>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</si>
  <si>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</si>
  <si>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</si>
  <si>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</si>
  <si>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</si>
  <si>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</si>
  <si>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</si>
  <si>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</si>
  <si>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</si>
  <si>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</si>
  <si>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</si>
  <si>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</si>
  <si>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</si>
  <si>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</si>
  <si>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</si>
  <si>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</si>
  <si>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</si>
  <si>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</si>
  <si>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</si>
  <si>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</si>
  <si>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</si>
  <si>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</si>
  <si>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</si>
  <si>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</si>
  <si>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</si>
  <si>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</si>
  <si>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</si>
  <si>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</si>
  <si>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</si>
  <si>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</si>
  <si>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</si>
  <si>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</si>
  <si>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</si>
  <si>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</si>
  <si>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</si>
  <si>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</si>
  <si>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</si>
  <si>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</si>
  <si>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</si>
  <si>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</si>
  <si>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</si>
  <si>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</si>
  <si>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</si>
  <si>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</si>
  <si>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</si>
  <si>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</si>
  <si>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</si>
  <si>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</si>
  <si>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</si>
  <si>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</si>
  <si>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</si>
  <si>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</si>
  <si>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</si>
  <si>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</si>
  <si>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</si>
  <si>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</si>
  <si>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</si>
  <si>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</si>
  <si>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</si>
  <si>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</si>
  <si>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</si>
  <si>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</si>
  <si>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</si>
  <si>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</si>
  <si>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</si>
  <si>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</si>
  <si>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</si>
  <si>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</si>
  <si>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</si>
  <si>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</si>
  <si>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</si>
  <si>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</si>
  <si>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</si>
  <si>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</si>
  <si>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</si>
  <si>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</si>
  <si>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</si>
  <si>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</si>
  <si>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</si>
  <si>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</si>
  <si>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</si>
  <si>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</si>
  <si>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</si>
  <si>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</si>
  <si>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</si>
  <si>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</si>
  <si>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</si>
  <si>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</si>
  <si>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</si>
  <si>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</si>
  <si>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</si>
  <si>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</si>
  <si>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</si>
  <si>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</si>
  <si>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</si>
  <si>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</si>
  <si>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</si>
  <si>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</si>
  <si>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</si>
  <si>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</si>
  <si>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</si>
  <si>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</si>
  <si>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</si>
  <si>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</si>
  <si>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</si>
  <si>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</si>
  <si>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</si>
  <si>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</si>
  <si>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</si>
  <si>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</si>
  <si>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</si>
  <si>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</si>
  <si>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</si>
  <si>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</si>
  <si>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</si>
  <si>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</si>
  <si>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</si>
  <si>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</si>
  <si>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</si>
  <si>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</si>
  <si>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</si>
  <si>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</si>
  <si>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</si>
  <si>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</si>
  <si>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</si>
  <si>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</si>
  <si>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</si>
  <si>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</si>
  <si>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</si>
  <si>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</si>
  <si>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</si>
  <si>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</si>
  <si>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</si>
  <si>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</si>
  <si>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</si>
  <si>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</si>
  <si>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</si>
  <si>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</si>
  <si>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</si>
  <si>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</si>
  <si>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</si>
  <si>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</si>
  <si>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</si>
  <si>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</si>
  <si>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</si>
  <si>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</si>
  <si>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</si>
  <si>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</si>
  <si>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</si>
  <si>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</si>
  <si>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</si>
  <si>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</si>
  <si>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</si>
  <si>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</si>
  <si>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</si>
  <si>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</si>
  <si>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</si>
  <si>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</si>
  <si>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</si>
  <si>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</si>
  <si>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</si>
  <si>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</si>
  <si>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</si>
  <si>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</si>
  <si>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</si>
  <si>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</si>
  <si>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</si>
  <si>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</si>
  <si>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</si>
  <si>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</si>
  <si>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</si>
  <si>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</si>
  <si>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</si>
  <si>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</si>
  <si>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</si>
  <si>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</si>
  <si>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</si>
  <si>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</si>
  <si>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</si>
  <si>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</si>
  <si>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</si>
  <si>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</si>
  <si>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</si>
  <si>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</si>
  <si>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</si>
  <si>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</si>
  <si>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</si>
  <si>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</si>
  <si>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</si>
  <si>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</si>
  <si>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</si>
  <si>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</si>
  <si>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</si>
  <si>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</si>
  <si>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</si>
  <si>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</si>
  <si>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</si>
  <si>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</si>
  <si>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</si>
  <si>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</si>
  <si>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</si>
  <si>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</si>
  <si>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</si>
  <si>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</si>
  <si>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</si>
  <si>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</si>
  <si>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</si>
  <si>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</si>
  <si>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</si>
  <si>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</si>
  <si>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</si>
  <si>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</si>
  <si>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</si>
  <si>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</si>
  <si>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</si>
  <si>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</si>
  <si>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</si>
  <si>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</si>
  <si>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</si>
  <si>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</si>
  <si>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</si>
  <si>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</si>
  <si>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</si>
  <si>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</si>
  <si>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</si>
  <si>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</si>
  <si>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</si>
  <si>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</si>
  <si>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</si>
  <si>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</si>
  <si>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</si>
  <si>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</si>
  <si>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</si>
  <si>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</si>
  <si>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</si>
  <si>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</si>
  <si>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</si>
  <si>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</si>
  <si>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</si>
  <si>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</si>
  <si>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</si>
  <si>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</si>
  <si>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</si>
  <si>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</si>
  <si>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</si>
  <si>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</si>
  <si>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</si>
  <si>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</si>
  <si>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</si>
  <si>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</si>
  <si>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</si>
  <si>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</si>
  <si>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</si>
  <si>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</si>
  <si>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</si>
  <si>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</si>
  <si>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</si>
  <si>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</si>
  <si>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</si>
  <si>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</si>
  <si>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</si>
  <si>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</si>
  <si>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</si>
  <si>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</si>
  <si>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</si>
  <si>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</si>
  <si>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</si>
  <si>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</si>
  <si>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</si>
  <si>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</si>
  <si>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</si>
  <si>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</si>
  <si>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</si>
  <si>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</si>
  <si>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</si>
  <si>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</si>
  <si>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</si>
  <si>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</si>
  <si>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</si>
  <si>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</si>
  <si>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</si>
  <si>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</si>
  <si>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</si>
  <si>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</si>
  <si>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</si>
  <si>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</si>
  <si>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</si>
  <si>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</si>
  <si>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</si>
  <si>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</si>
  <si>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</si>
  <si>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</si>
  <si>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</si>
  <si>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</si>
  <si>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</si>
  <si>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</si>
  <si>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</si>
  <si>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</si>
  <si>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</si>
  <si>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</si>
  <si>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</si>
  <si>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</si>
  <si>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</si>
  <si>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</si>
  <si>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</si>
  <si>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</si>
  <si>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</si>
  <si>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</si>
  <si>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</si>
  <si>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</si>
  <si>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</si>
  <si>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</si>
  <si>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</si>
  <si>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</si>
  <si>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</si>
  <si>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</si>
  <si>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</si>
  <si>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</si>
  <si>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</si>
  <si>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</si>
  <si>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</si>
  <si>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</si>
  <si>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</si>
  <si>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</si>
  <si>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</si>
  <si>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</si>
  <si>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</si>
  <si>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</si>
  <si>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</si>
  <si>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</si>
  <si>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</si>
  <si>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</si>
  <si>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</si>
  <si>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</si>
  <si>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</si>
  <si>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</si>
  <si>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</si>
  <si>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</si>
  <si>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</si>
  <si>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</si>
  <si>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</si>
  <si>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</si>
  <si>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</si>
  <si>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</si>
  <si>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</si>
  <si>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</si>
  <si>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</si>
  <si>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</si>
  <si>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</si>
  <si>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</si>
  <si>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</si>
  <si>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</si>
  <si>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</si>
  <si>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</si>
  <si>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</si>
  <si>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</si>
  <si>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</si>
  <si>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</si>
  <si>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</si>
  <si>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</si>
  <si>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</si>
  <si>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</si>
  <si>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</si>
  <si>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</si>
  <si>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</si>
  <si>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</si>
  <si>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</si>
  <si>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</si>
  <si>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</si>
  <si>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</si>
  <si>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</si>
  <si>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</si>
  <si>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</si>
  <si>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</si>
  <si>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</si>
  <si>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</si>
  <si>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</si>
  <si>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</si>
  <si>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</si>
  <si>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</si>
  <si>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</si>
  <si>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</si>
  <si>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</si>
  <si>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</si>
  <si>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</si>
  <si>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</si>
  <si>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</si>
  <si>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</si>
  <si>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</si>
  <si>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</si>
  <si>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</si>
  <si>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</si>
  <si>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</si>
  <si>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</si>
  <si>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</si>
  <si>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</si>
  <si>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</si>
  <si>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</si>
  <si>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</si>
  <si>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</si>
  <si>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</si>
  <si>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</si>
  <si>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</si>
  <si>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</si>
  <si>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</si>
  <si>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</si>
  <si>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</si>
  <si>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</si>
  <si>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</si>
  <si>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</si>
  <si>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</si>
  <si>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</si>
  <si>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</si>
  <si>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</si>
  <si>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</si>
  <si>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</si>
  <si>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</si>
  <si>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</si>
  <si>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</si>
  <si>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</si>
  <si>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</si>
  <si>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</si>
  <si>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</si>
  <si>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</si>
  <si>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</si>
  <si>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</si>
  <si>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</si>
  <si>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</si>
  <si>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</si>
  <si>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</si>
  <si>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</si>
  <si>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</si>
  <si>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</si>
  <si>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</si>
  <si>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</si>
  <si>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</si>
  <si>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</si>
  <si>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</si>
  <si>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</si>
  <si>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</si>
  <si>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</si>
  <si>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</si>
  <si>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</si>
  <si>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</si>
  <si>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</si>
  <si>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</si>
  <si>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</si>
  <si>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</si>
  <si>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</si>
  <si>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</si>
  <si>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</si>
  <si>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</si>
  <si>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</si>
  <si>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</si>
  <si>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</si>
  <si>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</si>
  <si>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</si>
  <si>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</si>
  <si>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</si>
  <si>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</si>
  <si>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</si>
  <si>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</si>
  <si>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</si>
  <si>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</si>
  <si>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</si>
  <si>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</si>
  <si>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</si>
  <si>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</si>
  <si>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</si>
  <si>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</si>
  <si>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</si>
  <si>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</si>
  <si>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</si>
  <si>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</si>
  <si>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</si>
  <si>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</si>
  <si>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</si>
  <si>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</si>
  <si>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</si>
  <si>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</si>
  <si>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</si>
  <si>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</si>
  <si>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</si>
  <si>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</si>
  <si>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</si>
  <si>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</si>
  <si>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</si>
  <si>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</si>
  <si>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</si>
  <si>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</si>
  <si>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</si>
  <si>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</si>
  <si>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</si>
  <si>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</si>
  <si>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</si>
  <si>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</si>
  <si>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</si>
  <si>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</si>
  <si>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</si>
  <si>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</si>
  <si>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</si>
  <si>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</si>
  <si>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</si>
  <si>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</si>
  <si>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</si>
  <si>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</si>
  <si>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</si>
  <si>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</si>
  <si>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</si>
  <si>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</si>
  <si>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</si>
  <si>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</si>
  <si>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</si>
  <si>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</si>
  <si>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</si>
  <si>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</si>
  <si>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</si>
  <si>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</si>
  <si>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</si>
  <si>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</si>
  <si>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</si>
  <si>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</si>
  <si>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</si>
  <si>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</si>
  <si>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</si>
  <si>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</si>
  <si>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</si>
  <si>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</si>
  <si>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</si>
  <si>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</si>
  <si>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</si>
  <si>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</si>
  <si>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</si>
  <si>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</si>
  <si>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</si>
  <si>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</si>
  <si>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</si>
  <si>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</si>
  <si>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</si>
  <si>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</si>
  <si>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</si>
  <si>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</si>
  <si>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</si>
  <si>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</si>
  <si>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</si>
  <si>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</si>
  <si>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</si>
  <si>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</si>
  <si>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</si>
  <si>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</si>
  <si>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</si>
  <si>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</si>
  <si>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</si>
  <si>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</si>
  <si>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</si>
  <si>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</si>
  <si>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</si>
  <si>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</si>
  <si>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</si>
  <si>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</si>
  <si>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</si>
  <si>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</si>
  <si>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</si>
  <si>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</si>
  <si>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</si>
  <si>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</si>
  <si>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</si>
  <si>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</si>
  <si>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</si>
  <si>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</si>
  <si>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</si>
  <si>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</si>
  <si>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</si>
  <si>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</si>
  <si>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</si>
  <si>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</si>
  <si>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</si>
  <si>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</si>
  <si>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</si>
  <si>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</si>
  <si>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</si>
  <si>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</si>
  <si>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</si>
  <si>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</si>
  <si>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</si>
  <si>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</si>
  <si>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</si>
  <si>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</si>
  <si>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</si>
  <si>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</si>
  <si>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</si>
  <si>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</si>
  <si>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</si>
  <si>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</si>
  <si>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</si>
  <si>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</si>
  <si>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</si>
  <si>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</si>
  <si>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</si>
  <si>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</si>
  <si>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</si>
  <si>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</si>
  <si>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</si>
  <si>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</si>
  <si>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</si>
  <si>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</si>
  <si>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</si>
  <si>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</si>
  <si>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</si>
  <si>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</si>
  <si>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</si>
  <si>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</si>
  <si>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</si>
  <si>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</si>
  <si>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</si>
  <si>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</si>
  <si>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</si>
  <si>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</si>
  <si>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</si>
  <si>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</si>
  <si>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</si>
  <si>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</si>
  <si>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</si>
  <si>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</si>
  <si>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</si>
  <si>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</si>
  <si>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</si>
  <si>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</si>
  <si>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</si>
  <si>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</si>
  <si>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</si>
  <si>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</si>
  <si>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</si>
  <si>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</si>
  <si>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</si>
  <si>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</si>
  <si>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</si>
  <si>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</si>
  <si>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</si>
  <si>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</si>
  <si>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</si>
  <si>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</si>
  <si>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</si>
  <si>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</si>
  <si>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</si>
  <si>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</si>
  <si>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</si>
  <si>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</si>
  <si>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</si>
  <si>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</si>
  <si>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</si>
  <si>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</si>
  <si>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</si>
  <si>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</si>
  <si>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</si>
  <si>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</si>
  <si>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</si>
  <si>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</si>
  <si>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</si>
  <si>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</si>
  <si>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</si>
  <si>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</si>
  <si>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</si>
  <si>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</si>
  <si>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</si>
  <si>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</si>
  <si>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</si>
  <si>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</si>
  <si>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</si>
  <si>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</si>
  <si>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</si>
  <si>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</si>
  <si>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</si>
  <si>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</si>
  <si>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</si>
  <si>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</si>
  <si>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</si>
  <si>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</si>
  <si>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</si>
  <si>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</si>
  <si>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</si>
  <si>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</si>
  <si>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</si>
  <si>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</si>
  <si>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</si>
  <si>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</si>
  <si>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</si>
  <si>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</si>
  <si>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</si>
  <si>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</si>
  <si>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</si>
  <si>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</si>
  <si>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</si>
  <si>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</si>
  <si>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</si>
  <si>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</si>
  <si>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</si>
  <si>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</si>
  <si>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</si>
  <si>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</si>
  <si>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</si>
  <si>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</si>
  <si>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</si>
  <si>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</si>
  <si>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</si>
  <si>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</si>
  <si>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</si>
  <si>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</si>
  <si>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</si>
  <si>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</si>
  <si>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</si>
  <si>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</si>
  <si>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</si>
  <si>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</si>
  <si>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</si>
  <si>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</si>
  <si>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</si>
  <si>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</si>
  <si>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</si>
  <si>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</si>
  <si>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</si>
  <si>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</si>
  <si>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</si>
  <si>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</si>
  <si>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</si>
  <si>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</si>
  <si>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</si>
  <si>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</si>
  <si>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</si>
  <si>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</si>
  <si>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</si>
  <si>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</si>
  <si>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</si>
  <si>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</si>
  <si>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</si>
  <si>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</si>
  <si>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</si>
  <si>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</si>
  <si>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</si>
  <si>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</si>
  <si>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</si>
  <si>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</si>
  <si>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</si>
  <si>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</si>
  <si>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</si>
  <si>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</si>
  <si>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</si>
  <si>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</si>
  <si>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</si>
  <si>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</si>
  <si>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</si>
  <si>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</si>
  <si>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</si>
  <si>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</si>
  <si>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</si>
  <si>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</si>
  <si>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</si>
  <si>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</si>
  <si>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</si>
  <si>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</si>
  <si>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</si>
  <si>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</si>
  <si>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</si>
  <si>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</si>
  <si>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</si>
  <si>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</si>
  <si>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</si>
  <si>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</si>
  <si>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</si>
  <si>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</si>
  <si>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</si>
  <si>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</si>
  <si>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</si>
  <si>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</si>
  <si>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</si>
  <si>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</si>
  <si>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</si>
  <si>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</si>
  <si>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</si>
  <si>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</si>
  <si>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</si>
  <si>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</si>
  <si>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</si>
  <si>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</si>
  <si>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</si>
  <si>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</si>
  <si>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</si>
  <si>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</si>
  <si>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</si>
  <si>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</si>
  <si>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</si>
  <si>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</si>
  <si>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</si>
  <si>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</si>
  <si>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</si>
  <si>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</si>
  <si>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</si>
  <si>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</si>
  <si>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</si>
  <si>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</si>
  <si>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</si>
  <si>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</si>
  <si>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</si>
  <si>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</si>
  <si>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</si>
  <si>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</si>
  <si>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</si>
  <si>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</si>
  <si>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</si>
  <si>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</si>
  <si>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</si>
  <si>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</si>
  <si>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</si>
  <si>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</si>
  <si>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</si>
  <si>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</si>
  <si>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</si>
  <si>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</si>
  <si>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</si>
  <si>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</si>
  <si>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</si>
  <si>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</si>
  <si>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</si>
  <si>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</si>
  <si>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</si>
  <si>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</si>
  <si>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</si>
  <si>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</si>
  <si>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</si>
  <si>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</si>
  <si>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</si>
  <si>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</si>
  <si>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</si>
  <si>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</si>
  <si>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</si>
  <si>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</si>
  <si>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</si>
  <si>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</si>
  <si>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</si>
  <si>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</si>
  <si>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</si>
  <si>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</si>
  <si>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</si>
  <si>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</si>
  <si>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</si>
  <si>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</si>
  <si>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</si>
  <si>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</si>
  <si>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</si>
  <si>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</si>
  <si>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</si>
  <si>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</si>
  <si>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</si>
  <si>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</si>
  <si>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</si>
  <si>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</si>
  <si>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</si>
  <si>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</si>
  <si>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</si>
  <si>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</si>
  <si>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</si>
  <si>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</si>
  <si>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</si>
  <si>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</si>
  <si>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</si>
  <si>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</si>
  <si>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</si>
  <si>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</si>
  <si>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</si>
  <si>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</si>
  <si>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</si>
  <si>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</si>
  <si>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</si>
  <si>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</si>
  <si>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</si>
  <si>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</si>
  <si>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</si>
  <si>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</si>
  <si>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</si>
  <si>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</si>
  <si>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</si>
  <si>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</si>
  <si>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</si>
  <si>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</si>
  <si>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</si>
  <si>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</si>
  <si>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</si>
  <si>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</si>
  <si>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</si>
  <si>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</si>
  <si>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</si>
  <si>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</si>
  <si>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</si>
  <si>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</si>
  <si>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</si>
  <si>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</si>
  <si>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</si>
  <si>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</si>
  <si>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</si>
  <si>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</si>
  <si>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</si>
  <si>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</si>
  <si>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PCM-20251023-00001621</t>
  </si>
  <si>
    <t>25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</si>
  <si>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</si>
  <si>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</si>
  <si>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</si>
  <si>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</si>
  <si>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</si>
  <si>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</si>
  <si>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</si>
  <si>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</si>
  <si>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</si>
  <si>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Team facing a major issue in generator and WSH team on the way with PG</t>
  </si>
  <si>
    <t>TT-20251023-01350</t>
  </si>
  <si>
    <t xml:space="preserve">EM team need 70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</si>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</sst>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290.77914097221947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10.284152546293626</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0.14514791666442761</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45953.727566898146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45953.727566898146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45953.727566898146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45953.727566898146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45953.727566898146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45953.727566898146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45953.727566898146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45953.727566898146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45953.727566898146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45953.727566898146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45953.727566898146</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45953.727566898146</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45953.727566898146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45953.727566898146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45953.727566898146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45953.727566898146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45953.727566898146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45953.727566898146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45953.727566898146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45953.727566898146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45953.727566898146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45953.727566898146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45953.727566898146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45953.727566898146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45953.727566898146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45953.727566898146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45953.727566898146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45953.727566898146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45953.727566898146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45953.727566898146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45953.727566898146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45953.727566898146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45953.727566898146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45953.727566898146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45953.727566898146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45953.727566898146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45953.727566898146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45953.727566898146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45953.727566898146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45953.727566898146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45953.727566898146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45953.727566898146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45953.727566898146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45953.727566898146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45953.727566898146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45953.727566898146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45953.727566898146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45953.727566898146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45953.727566898146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45953.727566898146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45953.727566898146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45953.727566898146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45953.727566898146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45953.727566898146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45953.727566898146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45953.727566898146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45953.727566898146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45953.727566898146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45953.727566898146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45953.727566898146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45953.727566898146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45953.727566898146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45953.727566898146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45953.727566898146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45953.727566898146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45953.727566898146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45953.727566898146</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45953.727566898146</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128.72772893518413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9.2317914351806394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45953.727566898146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45953.727566898146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45953.727566898146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45953.727566898146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45953.727566898146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45953.727566898146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45953.727566898146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45953.727566898146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45953.727566898146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45953.727566898146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45953.727566898146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45953.727566898146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45953.727566898146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45953.727566898146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45953.727566898146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45953.727566898146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45953.727566898146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45953.727566898146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45953.727566898146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45953.727566898146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45953.727566898146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45953.727566898146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45953.727566898146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45953.727566898146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45953.727566898146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45953.727566898146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45953.727566898146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45953.727566898146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45953.727566898146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45953.727566898146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45953.727566898146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45953.727566898146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45953.727566898146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45953.727566898146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45953.727566898146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45953.727566898146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45953.727566898146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45953.727566898146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45953.727566898146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45953.727566898146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45953.727566898146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45953.727566898146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45953.727566898146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45953.727566898146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45953.727566898146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45953.727566898146</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45953.727566898146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45953.727566898146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45953.727566898146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45953.727566898146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45953.727566898146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45953.727566898146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45953.727566898146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45953.727566898146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45953.727566898146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45953.727566898146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45953.727566898146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45953.727566898146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45953.727566898146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45953.727566898146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45953.727566898146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45953.727566898146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45953.727566898146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45953.727566898146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45953.727566898146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45953.727566898146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45953.727566898146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45953.727566898146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45953.727566898146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45953.727566898146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45953.727566898146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45953.727566898146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45953.727566898146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45953.727566898146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45953.727566898146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45953.727566898146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45953.727566898146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45953.727566898146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45953.727566898146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45953.727566898146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45953.727566898146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45953.727566898146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45953.727566898146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45953.727566898146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45953.727566898146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45953.727566898146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45953.727566898146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45953.727566898146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45953.727566898146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45953.727566898146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45953.727566898146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45953.727566898146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45953.727566898146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45953.727566898146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45953.727566898146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45953.727566898146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45953.727566898146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45953.727566898146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45953.727566898146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45953.727566898146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45953.727566898146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45953.727566898146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45953.727566898146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45953.727566898146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45953.727566898146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45953.727566898146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45953.727566898146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45953.727566898146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45953.727566898146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45953.727566898146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45953.727566898146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45953.727566898146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45953.727566898146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45953.727566898146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45953.727566898146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45953.727566898146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45953.727566898146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45953.727566898146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45953.727566898146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45953.727566898146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45953.727566898146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45953.727566898146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45953.727566898146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45953.727566898146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45953.727566898146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45953.727566898146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45953.727566898146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45953.727566898146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45953.727566898146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45953.727566898146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45953.727566898146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45953.727566898146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45953.727566898146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45953.727566898146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45953.727566898146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45953.727566898146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45953.727566898146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45953.727566898146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45953.727566898146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45953.727566898146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45953.727566898146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45953.727566898146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45953.727566898146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45953.727566898146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45953.727566898146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45953.727566898146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45953.727566898146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45953.727566898146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45953.727566898146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45953.727566898146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45953.727566898146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45953.727566898146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45953.727566898146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45953.727566898146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45953.727566898146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45953.727566898146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45953.727566898146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45953.727566898146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45953.727566898146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45953.727566898146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45953.727566898146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45953.727566898146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45953.727566898146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45953.727566898146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45953.727566898146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45953.727566898146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45953.727566898146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45953.727566898146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45953.727566898146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45953.727566898146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45953.727566898146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45953.727566898146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45953.727566898146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45953.727566898146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45953.727566898146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45953.727566898146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45953.727566898146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45953.727566898146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45953.727566898146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45953.727566898146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45953.727566898146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45953.727566898146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45953.727566898146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45953.727566898146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45953.727566898146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45953.727566898146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45953.727566898146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45953.727566898146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45953.727566898146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45953.727566898146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45953.727566898146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45953.727566898146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45953.727566898146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45953.727566898146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45953.727566898146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45953.727566898146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45953.727566898146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45953.727566898146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45953.727566898146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45953.727566898146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45953.727566898146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45953.727566898146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45953.727566898146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45953.727566898146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45953.727566898146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45953.727566898146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45953.727566898146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45953.727566898146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45953.727566898146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45953.727566898146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45953.727566898146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45953.727566898146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45953.727566898146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45953.727566898146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45953.727566898146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45953.727566898146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45953.727566898146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45953.727566898146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45953.727566898146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45953.727566898146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45953.727566898146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45953.727566898146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45953.727566898146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45953.727566898146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45953.727566898146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45953.727566898146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45953.727566898146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45953.727566898146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45953.727566898146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45953.727566898146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45953.727566898146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45953.727566898146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45953.727566898146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45953.727566898146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45953.727566898146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45953.727566898146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45953.727566898146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45953.727566898146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45953.727566898146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45953.727566898146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45953.727566898146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45953.727566898146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45953.727566898146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45953.727566898146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45953.727566898146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45953.727566898146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45953.727566898146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45953.727566898146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45953.727566898146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45953.727566898146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45953.727566898146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45953.727566898146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45953.727566898146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45953.727566898146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45953.727566898146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45953.727566898146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45953.727566898146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45953.727566898146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45953.727566898146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45953.727566898146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45953.727566898146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45953.727566898146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45953.727566898146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45953.727566898146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45953.727566898146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45953.727566898146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45953.727566898146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45953.727566898146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45953.727566898146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45953.727566898146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45953.727566898146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45953.727566898146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45953.727566898146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45953.727566898146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45953.727566898146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45953.727566898146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45953.727566898146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45953.727566898146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45953.727566898146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45953.727566898146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45953.727566898146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45953.727566898146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45953.727566898146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45953.727566898146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45953.727566898146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45953.727566898146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45953.727566898146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45953.727566898146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45953.727566898146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45953.727566898146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45953.727566898146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45953.727566898146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45953.727566898146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45953.727566898146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45953.727566898146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45953.727566898146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45953.727566898146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45953.727566898146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45953.727566898146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45953.727566898146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45953.727566898146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45953.727566898146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45953.727566898146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45953.727566898146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45953.727566898146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45953.727566898146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45953.727566898146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45953.727566898146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45953.727566898146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45953.727566898146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45953.727566898146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45953.727566898146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45953.727566898146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45953.727566898146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45953.727566898146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45953.727566898146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45953.727566898146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45953.727566898146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45953.727566898146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45953.727566898146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45953.727566898146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45953.727566898146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45953.727566898146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45953.727566898146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45953.727566898146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45953.727566898146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45953.727566898146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45953.727566898146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45953.727566898146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45953.727566898146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45953.727566898146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45953.727566898146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45953.727566898146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45953.727566898146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45953.727566898146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45953.727566898146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45953.727566898146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45953.727566898146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45953.727566898146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45953.727566898146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45953.727566898146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45953.727566898146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45953.727566898146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45953.727566898146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45953.727566898146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45953.727566898146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45953.727566898146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45953.727566898146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45953.727566898146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45953.727566898146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45953.727566898146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45953.727566898146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45953.727566898146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45953.727566898146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45953.727566898146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45953.727566898146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45953.727566898146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45953.727566898146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45953.727566898146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45953.727566898146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45953.727566898146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45953.727566898146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45953.727566898146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45953.727566898146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45953.727566898146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45953.727566898146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45953.727566898146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45953.727566898146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45953.727566898146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45953.727566898146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45953.727566898146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45953.727566898146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45953.727566898146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45953.727566898146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45953.727566898146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45953.727566898146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45953.727566898146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45953.727566898146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45953.727566898146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45953.727566898146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45953.727566898146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45953.727566898146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45953.727566898146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45953.727566898146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45953.727566898146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45953.727566898146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45953.727566898146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45953.727566898146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45953.727566898146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45953.727566898146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45953.727566898146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45953.727566898146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45953.727566898146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45953.727566898146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45953.727566898146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45953.727566898146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45953.727566898146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45953.727566898146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45953.727566898146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45953.727566898146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45953.727566898146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45953.727566898146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45953.727566898146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45953.727566898146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45953.727566898146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45953.727566898146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45953.727566898146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45953.727566898146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45953.727566898146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45953.727566898146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45953.727566898146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45953.727566898146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45953.727566898146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45953.727566898146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45953.727566898146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45953.727566898146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45953.727566898146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45953.727566898146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45953.727566898146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45953.727566898146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45953.727566898146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45953.727566898146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45953.727566898146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45953.727566898146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45953.727566898146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45953.727566898146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45953.727566898146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45953.727566898146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45953.727566898146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45953.727566898146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45953.727566898146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45953.727566898146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45953.727566898146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45953.727566898146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45953.727566898146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45953.727566898146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45953.727566898146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45953.727566898146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45953.727566898146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45953.727566898146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45953.727566898146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45953.727566898146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45953.727566898146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45953.727566898146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45953.727566898146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45953.727566898146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45953.727566898146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45953.727566898146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45953.727566898146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45953.727566898146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45953.727566898146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45953.727566898146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45953.727566898146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45953.727566898146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45953.727566898146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45953.727566898146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45953.727566898146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45953.727566898146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45953.727566898146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45953.727566898146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45953.727566898146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45953.727566898146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45953.727566898146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45953.727566898146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45953.727566898146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45953.727566898146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45953.727566898146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45953.727566898146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45953.727566898146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45953.727566898146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45953.727566898146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45953.727566898146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45953.727566898146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45953.727566898146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45953.727566898146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45953.727566898146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45953.727566898146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45953.727566898146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45953.727566898146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45953.727566898146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45953.727566898146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45953.727566898146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45953.727566898146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45953.727566898146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45953.727566898146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45953.727566898146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45953.727566898146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45953.727566898146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45953.727566898146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45953.727566898146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45953.727566898146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45953.727566898146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45953.727566898146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45953.727566898146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45953.727566898146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45953.727566898146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45953.727566898146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45953.727566898146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45953.727566898146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45953.727566898146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45953.727566898146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45953.727566898146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45953.727566898146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45953.727566898146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45953.727566898146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45953.727566898146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45953.727566898146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45953.727566898146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45953.727566898146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45953.727566898146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45953.727566898146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45953.727566898146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45953.727566898146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45953.727566898146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45953.727566898146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45953.727566898146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45953.727566898146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45953.727566898146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45953.727566898146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45953.727566898146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45953.727566898146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45953.727566898146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45953.727566898146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45953.727566898146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45953.727566898146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45953.727566898146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45953.727566898146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45953.727566898146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45953.727566898146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45953.727566898146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45953.727566898146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45953.727566898146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45953.727566898146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45953.727566898146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45953.727566898146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45953.727566898146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45953.727566898146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45953.727566898146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45953.727566898146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45953.727566898146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45953.727566898146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45953.727566898146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45953.727566898146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45953.727566898146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45953.727566898146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45953.727566898146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45953.727566898146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45953.727566898146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45953.727566898146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45953.727566898146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45953.727566898146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45953.727566898146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45953.727566898146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45953.727566898146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45953.727566898146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45953.727566898146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45953.727566898146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45953.727566898146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45953.727566898146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45953.727566898146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45953.727566898146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45953.727566898146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45953.727566898146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45953.727566898146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45953.727566898146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45953.727566898146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45953.727566898146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45953.727566898146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45953.727566898146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45953.727566898146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45953.727566898146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45953.727566898146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45953.727566898146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45953.727566898146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45953.727566898146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45953.727566898146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45953.727566898146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45953.727566898146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45953.727566898146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45953.727566898146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45953.727566898146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45953.727566898146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45953.727566898146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45953.727566898146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45953.727566898146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45953.727566898146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45953.727566898146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45953.727566898146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45953.727566898146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45953.727566898146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45953.727566898146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45953.727566898146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45953.727566898146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45953.727566898146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45953.727566898146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45953.727566898146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45953.727566898146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45953.727566898146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45953.727566898146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45953.727566898146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45953.727566898146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45953.727566898146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45953.727566898146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45953.727566898146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45953.727566898146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45953.727566898146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45953.727566898146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45953.727566898146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45953.727566898146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45953.727566898146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45953.727566898146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45953.727566898146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45953.727566898146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45953.727566898146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45953.727566898146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45953.727566898146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45953.727566898146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45953.727566898146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45953.727566898146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45953.727566898146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45953.727566898146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45953.727566898146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45953.727566898146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45953.727566898146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45953.727566898146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45953.727566898146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45953.727566898146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45953.727566898146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45953.727566898146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45953.727566898146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45953.727566898146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45953.727566898146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45953.727566898146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45953.727566898146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45953.727566898146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45953.727566898146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45953.727566898146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45953.727566898146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45953.727566898146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45953.727566898146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45953.727566898146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45953.727566898146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45953.727566898146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45953.727566898146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45953.727566898146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45953.727566898146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45953.727566898146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45953.727566898146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45953.727566898146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45953.727566898146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45953.727566898146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45953.727566898146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45953.727566898146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45953.727566898146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45953.727566898146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45953.727566898146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45953.727566898146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45953.727566898146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45953.727566898146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45953.727566898146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45953.727566898146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45953.727566898146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45953.727566898146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45953.727566898146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45953.727566898146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45953.727566898146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45953.727566898146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45953.727566898146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45953.727566898146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45953.727566898146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45953.727566898146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45953.727566898146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45953.727566898146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45953.727566898146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45953.727566898146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45953.727566898146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45953.727566898146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45953.727566898146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45953.727566898146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45953.727566898146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45953.727566898146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45953.727566898146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45953.727566898146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45953.727566898146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45953.727566898146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45953.727566898146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45953.727566898146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45953.727566898146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45953.727566898146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45953.727566898146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45953.727566898146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45953.727566898146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45953.727566898146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45953.727566898146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45953.727566898146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45953.727566898146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45953.727566898146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45953.727566898146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45953.727566898146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45953.727566898146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45953.727566898146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45953.727566898146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45953.727566898146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45953.727566898146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45953.727566898146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45953.727566898146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45953.727566898146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45953.727566898146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45953.727566898146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45953.727566898146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45953.727566898146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45953.727566898146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45953.727566898146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45953.727566898146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45953.727566898146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45953.727566898146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45953.727566898146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45953.727566898146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45953.727566898146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45953.727566898146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45953.727566898146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45953.727566898146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45953.727566898146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45953.727566898146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45953.727566898146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45953.727566898146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45953.727566898146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45953.727566898146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45953.727566898146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45953.727566898146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45953.727566898146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45953.727566898146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45953.727566898146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45953.727566898146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45953.727566898146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45953.727566898146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45953.727566898146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45953.727566898146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45953.727566898146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45953.727566898146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45953.727566898146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45953.727566898146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45953.727566898146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45953.727566898146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45953.727566898146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45953.727566898146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45953.727566898146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45953.727566898146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45953.727566898146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45953.727566898146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45953.727566898146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45953.727566898146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45953.727566898146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45953.727566898146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45953.727566898146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45953.727566898146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45953.727566898146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45953.727566898146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45953.727566898146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45953.727566898146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45953.727566898146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45953.727566898146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45953.727566898146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45953.727566898146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45953.727566898146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45953.727566898146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45953.727566898146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45953.727566898146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45953.727566898146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45953.727566898146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45953.727566898146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45953.727566898146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45953.727566898146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45953.727566898146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45953.727566898146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45953.727566898146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45953.727566898146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45953.727566898146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45953.727566898146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45953.727566898146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45953.727566898146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45953.727566898146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45953.727566898146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45953.727566898146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45953.727566898146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45953.727566898146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45953.727566898146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45953.727566898146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45953.727566898146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45953.727566898146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45953.727566898146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45953.727566898146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45953.727566898146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45953.727566898146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45953.727566898146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45953.727566898146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45953.727566898146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45953.727566898146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45953.727566898146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45953.727566898146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45953.727566898146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45953.727566898146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45953.727566898146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45953.727566898146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45953.727566898146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45953.727566898146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45953.727566898146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45953.727566898146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45953.727566898146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45953.727566898146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45953.727566898146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45953.727566898146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45953.727566898146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45953.727566898146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45953.727566898146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45953.727566898146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45953.727566898146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45953.727566898146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45953.727566898146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45953.727566898146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45953.727566898146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45953.727566898146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45953.727566898146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45953.727566898146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45953.727566898146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45953.727566898146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45953.727566898146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45953.727566898146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45953.727566898146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45953.727566898146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45953.727566898146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45953.727566898146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45953.727566898146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45953.727566898146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45953.727566898146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45953.727566898146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45953.727566898146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45953.727566898146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45953.727566898146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45953.727566898146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45953.727566898146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45953.727566898146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45953.727566898146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45953.727566898146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45953.727566898146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45953.727566898146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45953.727566898146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45953.727566898146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45953.727566898146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45953.727566898146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45953.727566898146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45953.727566898146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45953.727566898146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45953.727566898146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45953.727566898146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45953.727566898146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45953.727566898146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45953.727566898146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45953.727566898146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45953.727566898146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45953.727566898146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45953.727566898146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45953.727566898146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45953.727566898146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45953.727566898146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45953.727566898146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45953.727566898146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45953.727566898146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45953.727566898146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45953.727566898146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45953.727566898146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45953.727566898146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45953.727566898146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45953.727566898146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45953.727566898146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45953.727566898146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45953.727566898146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45953.727566898146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45953.727566898146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45953.727566898146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45953.727566898146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45953.727566898146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45953.727566898146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45953.727566898146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45953.727566898146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45953.727566898146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45953.727566898146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45953.727566898146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45953.727566898146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45953.727566898146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45953.727566898146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45953.727566898146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45953.727566898146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45953.727566898146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45953.727566898146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45953.727566898146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45953.727566898146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45953.727566898146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45953.727566898146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45953.727566898146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45953.727566898146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45953.727566898146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45953.727566898146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45953.727566898146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45953.727566898146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45953.727566898146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45953.727566898146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45953.727566898146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45953.727566898146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45953.727566898146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45953.727566898146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45953.727566898146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45953.727566898146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45953.727566898146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45953.727566898146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45953.727566898146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45953.727566898146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45953.727566898146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45953.727566898146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45953.727566898146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45953.727566898146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45953.727566898146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45953.727566898146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45953.727566898146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45953.727566898146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45953.727566898146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45953.727566898146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45953.727566898146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45953.727566898146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45953.727566898146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45953.727566898146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45953.727566898146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45953.727566898146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45953.727566898146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45953.727566898146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45953.727566898146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45953.727566898146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45953.727566898146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45953.727566898146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45953.727566898146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45953.727566898146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45953.727566898146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45953.727566898146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45953.727566898146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45953.727566898146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45953.727566898146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45953.727566898146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45953.727566898146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45953.727566898146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45953.727566898146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45953.727566898146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45953.727566898146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45953.727566898146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45953.727566898146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45953.727566898146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45953.727566898146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45953.727566898146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45953.727566898146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45953.727566898146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45953.727566898146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45953.727566898146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45953.727566898146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45953.727566898146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45953.727566898146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45953.727566898146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45953.727566898146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45953.727566898146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45953.727566898146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45953.727566898146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45953.727566898146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45953.727566898146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45953.727566898146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45953.727566898146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45953.727566898146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45953.727566898146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45953.727566898146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45953.727566898146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45953.727566898146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45953.727566898146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45953.727566898146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45953.727566898146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45953.727566898146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45953.727566898146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45953.727566898146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45953.727566898146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45953.727566898146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45953.727566898146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45953.727566898146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45953.727566898146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45953.727566898146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45953.727566898146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45953.727566898146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45953.727566898146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45953.727566898146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45953.727566898146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45953.727566898146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45953.727566898146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45953.727566898146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45953.727566898146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45953.727566898146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45953.727566898146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45953.727566898146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45953.727566898146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45953.727566898146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45953.727566898146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45953.727566898146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45953.727566898146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45953.727566898146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45953.727566898146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45953.727566898146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45953.727566898146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45953.727566898146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45953.727566898146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45953.727566898146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45953.727566898146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45953.727566898146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45953.727566898146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45953.727566898146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45953.727566898146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45953.727566898146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45953.727566898146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45953.727566898146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45953.727566898146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45953.727566898146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45953.727566898146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45953.727566898146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45953.727566898146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45953.727566898146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45953.727566898146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45953.727566898146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45953.727566898146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45953.727566898146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45953.727566898146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45953.727566898146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45953.727566898146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45953.727566898146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45953.727566898146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45953.727566898146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45953.727566898146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45953.727566898146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45953.727566898146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45953.727566898146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45953.727566898146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45953.727566898146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45953.727566898146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45953.727566898146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45953.727566898146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45953.727566898146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45953.727566898146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45953.727566898146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45953.727566898146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45953.727566898146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45953.727566898146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45953.727566898146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45953.727566898146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45953.727566898146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45953.727566898146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45953.727566898146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45953.727566898146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45953.727566898146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45953.727566898146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45953.727566898146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45953.727566898146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45953.727566898146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45953.727566898146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45953.727566898146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45953.727566898146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45953.727566898146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45953.727566898146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45953.727566898146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45953.727566898146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45953.727566898146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45953.727566898146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45953.727566898146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45953.727566898146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45953.727566898146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45953.727566898146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45953.727566898146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45953.727566898146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45953.727566898146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45953.727566898146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45953.727566898146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45953.727566898146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45953.727566898146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45953.727566898146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45953.727566898146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45953.727566898146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45953.727566898146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45953.727566898146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45953.727566898146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45953.727566898146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45953.727566898146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45953.727566898146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45953.727566898146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45953.727566898146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45953.727566898146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45953.727566898146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45953.727566898146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45953.727566898146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45953.727566898146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45953.727566898146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45953.727566898146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45953.727566898146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45953.727566898146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45953.727566898146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45953.727566898146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45953.727566898146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45953.727566898146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45953.727566898146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45953.727566898146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45953.727566898146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45953.727566898146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45953.727566898146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45953.727566898146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45953.727566898146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45953.727566898146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45953.727566898146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45953.727566898146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45953.727566898146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45953.727566898146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45953.727566898146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45953.727566898146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45953.727566898146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45953.727566898146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45953.727566898146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45953.727566898146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45953.727566898146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45953.727566898146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45953.727566898146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45953.727566898146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45953.727566898146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45953.727566898146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45953.727566898146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45953.727566898146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45953.727566898146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45953.727566898146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45953.727566898146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45953.727566898146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45953.727566898146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45953.727566898146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45953.727566898146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45953.727566898146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45953.727566898146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45953.727566898146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45953.727566898146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45953.727566898146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45953.727566898146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45953.727566898146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45953.727566898146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45953.727566898146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45953.727566898146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45953.727566898146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45953.727566898146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45953.727566898146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45953.727566898146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45953.727566898146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45953.727566898146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45953.727566898146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45953.727566898146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45953.727566898146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45953.727566898146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45953.727566898146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45953.727566898146</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250.2468493055494</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9.2844675920787267E-2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98" t="str">
        <f>IFERROR(VLOOKUP(D4,DB!A:K,11,0),"")</f>
        <v>R4</v>
      </c>
      <c r="C4" s="122">
        <v>1</v>
      </c>
      <c r="D4" s="95" t="s">
        <v>38245</v>
      </c>
      <c r="E4" s="100" t="s">
        <v>39081</v>
      </c>
      <c r="F4" s="125">
        <v>45953.696527777778</v>
      </c>
      <c r="G4" s="126">
        <f ca="1">IFERROR(NOW()-F4,"")</f>
        <v>3.1039120367495343E-2</v>
      </c>
      <c r="H4" s="125">
        <v>45953.679479166669</v>
      </c>
      <c r="I4" s="121" t="str">
        <f>IFERROR(VLOOKUP(D4,DB!A:F,6,0),"")</f>
        <v>SCECO</v>
      </c>
      <c r="J4" s="121" t="str">
        <f>IFERROR(VLOOKUP(D4,DB!A:G,7,0),"")</f>
        <v>Good</v>
      </c>
      <c r="K4" s="127" t="s">
        <v>39094</v>
      </c>
      <c r="L4" s="123" t="str">
        <f>IFERROR(VLOOKUP(D4,DB!A:I,9,0),"")</f>
        <v>Latis</v>
      </c>
    </row>
    <row r="5" spans="1:16" ht="15" customHeight="1">
      <c r="A5" s="121"/>
      <c r="B5" s="121" t="str">
        <f>IFERROR(VLOOKUP(D5,DB!A:K,11,0),"")</f>
        <v/>
      </c>
      <c r="C5" s="122"/>
      <c r="D5"/>
      <c r="E5" s="100"/>
      <c r="F5" s="125"/>
      <c r="G5" s="126">
        <f ca="1">IFERROR(NOW()-F5,"")</f>
        <v>45953.727566898146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45953.727566898146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45953.727566898146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45953.727566898146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45953.727566898146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45953.727566898146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45953.727566898146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45953.727566898146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45953.727566898146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45953.727566898146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45953.727566898146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45953.727566898146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45953.727566898146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45953.727566898146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45953.727566898146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45953.727566898146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45953.727566898146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45953.727566898146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45953.727566898146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45953.727566898146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45953.727566898146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45953.727566898146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45953.727566898146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45953.727566898146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45953.727566898146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45953.727566898146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45953.727566898146</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45953.727566898146</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45953.727566898146</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45953.727566898146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45953.727566898146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45953.727566898146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45953.727566898146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45953.727566898146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45953.727566898146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45953.727566898146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45953.727566898146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45953.727566898146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45953.727566898146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45953.727566898146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45953.727566898146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45953.727566898146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45953.727566898146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45953.727566898146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45953.727566898146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45953.727566898146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45953.727566898146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45953.727566898146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45953.727566898146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45953.727566898146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45953.727566898146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45953.727566898146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45953.727566898146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45953.727566898146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45953.727566898146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45953.727566898146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45953.727566898146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45953.727566898146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45953.727566898146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45953.727566898146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45953.727566898146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45953.727566898146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45953.727566898146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45953.727566898146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45953.727566898146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45953.727566898146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45953.727566898146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45953.727566898146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45953.727566898146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45953.727566898146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45953.727566898146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45953.727566898146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45953.727566898146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45953.727566898146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45953.727566898146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45953.727566898146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45953.727566898146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45953.727566898146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45953.727566898146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45953.727566898146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45953.727566898146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45953.727566898146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45953.727566898146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45953.727566898146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45953.727566898146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45953.727566898146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45953.727566898146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45953.727566898146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45953.727566898146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45953.727566898146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45953.727566898146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45953.727566898146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45953.727566898146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45953.727566898146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45953.727566898146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45953.727566898146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45953.727566898146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45953.727566898146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45953.727566898146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45953.727566898146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45953.727566898146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45953.727566898146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45953.727566898146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45953.727566898146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45953.727566898146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45953.727566898146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45953.727566898146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45953.727566898146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45953.727566898146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45953.727566898146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45953.727566898146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45953.727566898146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45953.727566898146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45953.727566898146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45953.727566898146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45953.727566898146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45953.727566898146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45953.727566898146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45953.727566898146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45953.727566898146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45953.727566898146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45953.727566898146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45953.727566898146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45953.727566898146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45953.727566898146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45953.727566898146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45953.727566898146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45953.727566898146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45953.727566898146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45953.727566898146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45953.727566898146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45953.727566898146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45953.727566898146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45953.727566898146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45953.727566898146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45953.727566898146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45953.727566898146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45953.727566898146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45953.727566898146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45953.727566898146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45953.727566898146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45953.727566898146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45953.727566898146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45953.727566898146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45953.727566898146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45953.727566898146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45953.727566898146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45953.727566898146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45953.727566898146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45953.727566898146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45953.727566898146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45953.727566898146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45953.727566898146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45953.727566898146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45953.727566898146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45953.727566898146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45953.727566898146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45953.727566898146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45953.727566898146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45953.727566898146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45953.727566898146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45953.727566898146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45953.727566898146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45953.727566898146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45953.727566898146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45953.727566898146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45953.727566898146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45953.727566898146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45953.727566898146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45953.727566898146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45953.727566898146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45953.727566898146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45953.727566898146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45953.727566898146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45953.727566898146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45953.727566898146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45953.727566898146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45953.727566898146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45953.727566898146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45953.727566898146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45953.727566898146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45953.727566898146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45953.727566898146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45953.727566898146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45953.727566898146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45953.727566898146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45953.727566898146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45953.727566898146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45953.727566898146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45953.727566898146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45953.727566898146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45953.727566898146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45953.727566898146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45953.727566898146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45953.727566898146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45953.727566898146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45953.727566898146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45953.727566898146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45953.727566898146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45953.727566898146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45953.727566898146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45953.727566898146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45953.727566898146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45953.727566898146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45953.727566898146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45953.727566898146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45953.727566898146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45953.727566898146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45953.727566898146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45953.727566898146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45953.727566898146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45953.727566898146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45953.727566898146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45953.727566898146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45953.727566898146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45953.727566898146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45953.727566898146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45953.727566898146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45953.727566898146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45953.727566898146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45953.727566898146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45953.727566898146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45953.727566898146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45953.727566898146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45953.727566898146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45953.727566898146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45953.727566898146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45953.727566898146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45953.727566898146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45953.727566898146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45953.727566898146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45953.727566898146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45953.727566898146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45953.727566898146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45953.727566898146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45953.727566898146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45953.727566898146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45953.727566898146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45953.727566898146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45953.727566898146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45953.727566898146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45953.727566898146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45953.727566898146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45953.727566898146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45953.727566898146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45953.727566898146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45953.727566898146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45953.727566898146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45953.727566898146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45953.727566898146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45953.727566898146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45953.727566898146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45953.727566898146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45953.727566898146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45953.727566898146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45953.727566898146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45953.727566898146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45953.727566898146</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45953.727566898146</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61.895506712957285</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27.53868958332896</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8.9559928240705631</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5.0664557870331919</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1</v>
      </c>
      <c r="D6" s="154" t="s">
        <v>35382</v>
      </c>
      <c r="E6" s="154" t="s">
        <v>38998</v>
      </c>
      <c r="F6" s="155">
        <v>45953.650277777779</v>
      </c>
      <c r="G6" s="156">
        <f ca="1">IFERROR(NOW()-F6,"")</f>
        <v>7.7289120366913266E-2</v>
      </c>
      <c r="H6" s="155">
        <v>45953.537048611113</v>
      </c>
      <c r="I6" s="154" t="str">
        <f>IFERROR(VLOOKUP(D6,DB!A:F,6,0),"")</f>
        <v>Generator-SG</v>
      </c>
      <c r="J6" s="154" t="str">
        <f>IFERROR(VLOOKUP(D6,DB!A:G,7,0),"")</f>
        <v>Vandalized</v>
      </c>
      <c r="K6" s="154" t="s">
        <v>39104</v>
      </c>
      <c r="L6" s="154" t="str">
        <f>IFERROR(VLOOKUP(D6,DB!A:I,9,0),"")</f>
        <v>Latis</v>
      </c>
    </row>
    <row r="7" spans="1:13" ht="15">
      <c r="A7" s="154" t="s">
        <v>39105</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39106</v>
      </c>
      <c r="L7" s="154" t="str">
        <f>IFERROR(VLOOKUP(D7,DB!A:I,9,0),"")</f>
        <v>Latis</v>
      </c>
    </row>
    <row r="8" spans="1:13" ht="15">
      <c r="A8" s="160"/>
      <c r="B8" s="160" t="str">
        <f>IFERROR(VLOOKUP(D8,DB!A:K,11,0),"")</f>
        <v/>
      </c>
      <c r="C8" s="160"/>
      <c r="D8" s="160"/>
      <c r="E8" s="160"/>
      <c r="F8" s="161"/>
      <c r="G8" s="162">
        <f ca="1">IFERROR(NOW()-F8,"")</f>
        <v>45953.727566898146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45953.727566898146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45953.727566898146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45953.727566898146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45953.727566898146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45953.727566898146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45953.727566898146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45953.727566898146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45953.727566898146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45953.727566898146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45953.727566898146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45953.727566898146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45953.727566898146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45953.727566898146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45953.727566898146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45953.727566898146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45953.727566898146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45953.727566898146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45953.727566898146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45953.727566898146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45953.727566898146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45953.727566898146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45953.727566898146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45953.727566898146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45953.727566898146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45953.727566898146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45953.727566898146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45953.727566898146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45953.727566898146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45953.727566898146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45953.727566898146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45953.727566898146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45953.727566898146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45953.727566898146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45953.727566898146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45953.727566898146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45953.727566898146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45953.727566898146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45953.727566898146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45953.727566898146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45953.727566898146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45953.727566898146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45953.727566898146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45953.727566898146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45953.727566898146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45953.727566898146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45953.727566898146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45953.727566898146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45953.727566898146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45953.727566898146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45953.727566898146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45953.727566898146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45953.727566898146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45953.727566898146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45953.727566898146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45953.727566898146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45953.727566898146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45953.727566898146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45953.727566898146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45953.727566898146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45953.727566898146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45953.727566898146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45953.727566898146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45953.727566898146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45953.727566898146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45953.727566898146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45953.727566898146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45953.727566898146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45953.727566898146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45953.727566898146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45953.727566898146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45953.727566898146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45953.727566898146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45953.727566898146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45953.727566898146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45953.727566898146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45953.727566898146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45953.727566898146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45953.727566898146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45953.727566898146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45953.727566898146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45953.727566898146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45953.727566898146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45953.727566898146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45953.727566898146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45953.727566898146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45953.727566898146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45953.727566898146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45953.727566898146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45953.727566898146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45953.727566898146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45953.727566898146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45953.727566898146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45953.727566898146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45953.727566898146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45953.727566898146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45953.727566898146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45953.727566898146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45953.727566898146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45953.727566898146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45953.727566898146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45953.727566898146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45953.727566898146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45953.727566898146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45953.727566898146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45953.727566898146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45953.727566898146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45953.727566898146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45953.727566898146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45953.727566898146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45953.727566898146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45953.727566898146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45953.727566898146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45953.727566898146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45953.727566898146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45953.727566898146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45953.727566898146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45953.727566898146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45953.727566898146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45953.727566898146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45953.727566898146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45953.727566898146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45953.727566898146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45953.727566898146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45953.727566898146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45953.727566898146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45953.727566898146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45953.727566898146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45953.727566898146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45953.727566898146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45953.727566898146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45953.727566898146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45953.727566898146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45953.727566898146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45953.727566898146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45953.727566898146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45953.727566898146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45953.727566898146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45953.727566898146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45953.727566898146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45953.727566898146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45953.727566898146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45953.727566898146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45953.727566898146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45953.727566898146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45953.727566898146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45953.727566898146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45953.727566898146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45953.727566898146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45953.727566898146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45953.727566898146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45953.727566898146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45953.727566898146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45953.727566898146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45953.727566898146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45953.727566898146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45953.727566898146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45953.727566898146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45953.727566898146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45953.727566898146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45953.727566898146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45953.727566898146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45953.727566898146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45953.727566898146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45953.727566898146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45953.727566898146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45953.727566898146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45953.727566898146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45953.727566898146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45953.727566898146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45953.727566898146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45953.727566898146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45953.727566898146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45953.727566898146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45953.727566898146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45953.727566898146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45953.727566898146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45953.727566898146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45953.727566898146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45953.727566898146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45953.727566898146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45953.727566898146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45953.727566898146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45953.727566898146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45953.727566898146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45953.727566898146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45953.727566898146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45953.727566898146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45953.727566898146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45953.727566898146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45953.727566898146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45953.727566898146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45953.727566898146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45953.727566898146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45953.727566898146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45953.727566898146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45953.727566898146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45953.727566898146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45953.727566898146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45953.727566898146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45953.727566898146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45953.727566898146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45953.727566898146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45953.727566898146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45953.727566898146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45953.727566898146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45953.727566898146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45953.727566898146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45953.727566898146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45953.727566898146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45953.727566898146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45953.727566898146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45953.727566898146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45953.727566898146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45953.727566898146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45953.727566898146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45953.727566898146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45953.727566898146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45953.727566898146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45953.727566898146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45953.727566898146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45953.727566898146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45953.727566898146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45953.727566898146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45953.727566898146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45953.727566898146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45953.727566898146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45953.727566898146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45953.727566898146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45953.727566898146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45953.727566898146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45953.727566898146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45953.727566898146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45953.727566898146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45953.727566898146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45953.727566898146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45953.727566898146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45953.727566898146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45953.727566898146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45953.727566898146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45953.727566898146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45953.727566898146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45953.727566898146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45953.727566898146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45953.727566898146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45953.727566898146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45953.727566898146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45953.727566898146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45953.727566898146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45953.727566898146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45953.727566898146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45953.727566898146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45953.727566898146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45953.727566898146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45953.727566898146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45953.727566898146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45953.727566898146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45953.727566898146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45953.727566898146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45953.727566898146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45953.727566898146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45953.727566898146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45953.727566898146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45953.727566898146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45953.727566898146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45953.727566898146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45953.727566898146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45953.727566898146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45953.727566898146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45953.727566898146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45953.727566898146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45953.727566898146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45953.727566898146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45953.727566898146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45953.727566898146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45953.727566898146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45953.727566898146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45953.727566898146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45953.727566898146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45953.727566898146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45953.727566898146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45953.727566898146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45953.727566898146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45953.727566898146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45953.727566898146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45953.727566898146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45953.727566898146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45953.727566898146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45953.727566898146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45953.727566898146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45953.727566898146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45953.727566898146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45953.727566898146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45953.727566898146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45953.727566898146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45953.727566898146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45953.727566898146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45953.727566898146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45953.727566898146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45953.727566898146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45953.727566898146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45953.727566898146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45953.727566898146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45953.727566898146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45953.727566898146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45953.727566898146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45953.727566898146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45953.727566898146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45953.727566898146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45953.727566898146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45953.727566898146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45953.727566898146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45953.727566898146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45953.727566898146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45953.727566898146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45953.727566898146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45953.727566898146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45953.727566898146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45953.727566898146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45953.727566898146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45953.727566898146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45953.727566898146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45953.727566898146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45953.727566898146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45953.727566898146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45953.727566898146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45953.727566898146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45953.727566898146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45953.727566898146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45953.727566898146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45953.727566898146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45953.727566898146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45953.727566898146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45953.727566898146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45953.727566898146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45953.727566898146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45953.727566898146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45953.727566898146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45953.727566898146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45953.727566898146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45953.727566898146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45953.727566898146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45953.727566898146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45953.727566898146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45953.727566898146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45953.727566898146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45953.727566898146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45953.727566898146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45953.727566898146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45953.727566898146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45953.727566898146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45953.727566898146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45953.727566898146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45953.727566898146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45953.727566898146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45953.727566898146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45953.727566898146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45953.727566898146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45953.727566898146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45953.727566898146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45953.727566898146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45953.727566898146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45953.727566898146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45953.727566898146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45953.727566898146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45953.727566898146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45953.727566898146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45953.727566898146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45953.727566898146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45953.727566898146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45953.727566898146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45953.727566898146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45953.727566898146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45953.727566898146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45953.727566898146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45953.727566898146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45953.727566898146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45953.727566898146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45953.727566898146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45953.727566898146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45953.727566898146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45953.727566898146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45953.727566898146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45953.727566898146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45953.727566898146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45953.727566898146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45953.727566898146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45953.727566898146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45953.727566898146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45953.727566898146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45953.727566898146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45953.727566898146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45953.727566898146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45953.727566898146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45953.727566898146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45953.727566898146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45953.727566898146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45953.727566898146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45953.727566898146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45953.727566898146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45953.727566898146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45953.727566898146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45953.727566898146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45953.727566898146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45953.727566898146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45953.727566898146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45953.727566898146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45953.727566898146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45953.727566898146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45953.727566898146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45953.727566898146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45953.727566898146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45953.727566898146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45953.727566898146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45953.727566898146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45953.727566898146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45953.727566898146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45953.727566898146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45953.727566898146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45953.727566898146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45953.727566898146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45953.727566898146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45953.727566898146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45953.727566898146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45953.727566898146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45953.727566898146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45953.727566898146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45953.727566898146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45953.727566898146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45953.727566898146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45953.727566898146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45953.727566898146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45953.727566898146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45953.727566898146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45953.727566898146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45953.727566898146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45953.727566898146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45953.727566898146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45953.727566898146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45953.727566898146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45953.727566898146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45953.727566898146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45953.727566898146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45953.727566898146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45953.727566898146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45953.727566898146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45953.727566898146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45953.727566898146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45953.727566898146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45953.727566898146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45953.727566898146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45953.727566898146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45953.727566898146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45953.727566898146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45953.727566898146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45953.727566898146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45953.727566898146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45953.727566898146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45953.727566898146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45953.727566898146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45953.727566898146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45953.727566898146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45953.727566898146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45953.727566898146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45953.727566898146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45953.727566898146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45953.727566898146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45953.727566898146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45953.727566898146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45953.727566898146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45953.727566898146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45953.727566898146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45953.727566898146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45953.727566898146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45953.727566898146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45953.727566898146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45953.727566898146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45953.727566898146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45953.727566898146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45953.727566898146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45953.727566898146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45953.727566898146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45953.727566898146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45953.727566898146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45953.727566898146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45953.727566898146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45953.727566898146</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34704</v>
      </c>
      <c r="E2" s="108" t="s">
        <v>38998</v>
      </c>
      <c r="F2" s="109"/>
      <c r="G2" s="78">
        <f ca="1">IFERROR(NOW()-F2,"-")</f>
        <v>45953.727566898146</v>
      </c>
      <c r="H2" s="109">
        <v>45953.547835648147</v>
      </c>
      <c r="I2" s="105" t="str">
        <f>IFERROR(VLOOKUP(D2,DB!A:F,6,0),"")</f>
        <v>SCECO</v>
      </c>
      <c r="J2" s="104" t="str">
        <f>IFERROR(VLOOKUP(D2,DB!A:G,7,0),"")</f>
        <v>Dead</v>
      </c>
      <c r="K2" s="110" t="s">
        <v>39108</v>
      </c>
      <c r="L2" s="111" t="str">
        <f>IFERROR(VLOOKUP(D2,DB!A:I,9,0),"")</f>
        <v>Latis</v>
      </c>
    </row>
    <row r="3" spans="1:16383" ht="31.5" customHeight="1">
      <c r="A3" s="106"/>
      <c r="B3" s="105" t="str">
        <f>IFERROR(VLOOKUP(D3,DB!A:K,11,0),"")</f>
        <v/>
      </c>
      <c r="C3" s="107"/>
      <c r="D3" s="105"/>
      <c r="E3" s="108"/>
      <c r="F3" s="109"/>
      <c r="G3" s="78">
        <f ca="1">IFERROR(NOW()-F3,"-")</f>
        <v>45953.727566898146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45953.727566898146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45953.727566898146</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45953.727566898146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45953.727566898146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45953.727566898146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45953.727566898146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45953.727566898146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45953.727566898146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45953.727566898146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45953.727566898146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45953.727566898146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45953.727566898146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45953.727566898146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45953.727566898146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45953.727566898146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45953.727566898146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45953.727566898146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45953.727566898146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45953.727566898146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45953.727566898146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45953.727566898146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45953.727566898146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45953.727566898146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45953.727566898146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45953.727566898146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45953.727566898146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45953.727566898146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45953.727566898146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45953.727566898146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45953.727566898146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45953.727566898146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45953.727566898146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45953.727566898146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45953.727566898146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45953.727566898146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45953.727566898146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45953.727566898146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45953.727566898146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45953.727566898146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45953.727566898146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45953.727566898146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45953.727566898146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45953.727566898146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45953.727566898146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45953.727566898146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45953.727566898146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45953.727566898146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45953.727566898146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45953.727566898146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45953.727566898146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45953.727566898146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45953.727566898146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45953.727566898146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45953.727566898146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45953.727566898146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45953.727566898146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45953.727566898146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45953.727566898146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45953.727566898146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45953.727566898146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45953.727566898146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45953.727566898146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45953.727566898146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45953.727566898146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45953.727566898146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45953.727566898146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45953.727566898146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45953.727566898146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45953.727566898146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45953.727566898146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45953.727566898146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45953.727566898146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45953.727566898146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45953.727566898146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45953.727566898146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45953.727566898146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45953.727566898146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45953.727566898146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45953.727566898146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45953.727566898146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45953.727566898146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45953.727566898146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45953.727566898146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45953.727566898146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45953.727566898146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45953.727566898146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45953.727566898146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45953.727566898146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45953.727566898146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45953.727566898146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45953.727566898146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45953.727566898146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45953.727566898146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45953.727566898146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45953.727566898146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45953.727566898146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45953.727566898146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45953.727566898146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45953.727566898146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45953.727566898146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45953.727566898146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45953.727566898146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45953.727566898146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45953.727566898146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45953.727566898146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45953.727566898146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45953.727566898146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45953.727566898146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45953.727566898146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45953.727566898146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45953.727566898146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45953.727566898146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45953.727566898146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45953.727566898146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45953.727566898146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45953.727566898146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45953.727566898146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45953.727566898146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45953.727566898146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45953.727566898146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45953.727566898146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45953.727566898146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45953.727566898146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45953.727566898146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45953.727566898146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45953.727566898146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45953.727566898146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45953.727566898146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45953.727566898146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45953.727566898146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45953.727566898146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45953.727566898146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45953.727566898146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45953.727566898146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45953.727566898146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45953.727566898146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45953.727566898146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45953.727566898146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45953.727566898146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45953.727566898146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45953.727566898146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45953.727566898146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45953.727566898146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45953.727566898146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45953.727566898146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45953.727566898146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45953.727566898146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45953.727566898146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45953.727566898146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45953.727566898146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45953.727566898146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45953.727566898146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45953.727566898146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45953.727566898146</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