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21" documentId="13_ncr:1_{F6CB121F-512D-4AA6-A0C1-0FB36C537598}" xr6:coauthVersionLast="47" xr6:coauthVersionMax="47" xr10:uidLastSave="{BA7EFF73-E8C1-46F5-AE70-FD5150D8F253}"/>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<sst xmlns="http://schemas.openxmlformats.org/spreadsheetml/2006/main" count="178595" uniqueCount="39081">
  <si>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</si>
  <si>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</si>
  <si>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</si>
  <si>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</si>
  <si>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</si>
  <si>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</si>
  <si>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</si>
  <si>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</si>
  <si>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</si>
  <si>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</si>
  <si>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</si>
  <si>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</si>
  <si>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</si>
  <si>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</si>
  <si>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</si>
  <si>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</si>
  <si>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</si>
  <si>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</si>
  <si>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</si>
  <si>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</si>
  <si>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</si>
  <si>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</si>
  <si>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</si>
  <si>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</si>
  <si>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</si>
  <si>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</si>
  <si>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</si>
  <si>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</si>
  <si>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</si>
  <si>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</si>
  <si>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</si>
  <si>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</si>
  <si>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</si>
  <si>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</si>
  <si>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</si>
  <si>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</si>
  <si>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</si>
  <si>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</si>
  <si>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</si>
  <si>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</si>
  <si>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</si>
  <si>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</si>
  <si>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</si>
  <si>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</si>
  <si>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</si>
  <si>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</si>
  <si>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</si>
  <si>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</si>
  <si>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</si>
  <si>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</si>
  <si>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</si>
  <si>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</si>
  <si>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</si>
  <si>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</si>
  <si>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</si>
  <si>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</si>
  <si>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</si>
  <si>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</si>
  <si>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</si>
  <si>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</si>
  <si>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</si>
  <si>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</si>
  <si>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</si>
  <si>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</si>
  <si>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</si>
  <si>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</si>
  <si>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</si>
  <si>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</si>
  <si>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</si>
  <si>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</si>
  <si>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</si>
  <si>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</si>
  <si>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</si>
  <si>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</si>
  <si>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</si>
  <si>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</si>
  <si>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</si>
  <si>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</si>
  <si>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</si>
  <si>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</si>
  <si>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</si>
  <si>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</si>
  <si>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</si>
  <si>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</si>
  <si>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</si>
  <si>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</si>
  <si>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</si>
  <si>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</si>
  <si>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</si>
  <si>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</si>
  <si>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</si>
  <si>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</si>
  <si>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</si>
  <si>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</si>
  <si>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</si>
  <si>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</si>
  <si>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</si>
  <si>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</si>
  <si>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</si>
  <si>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</si>
  <si>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</si>
  <si>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</si>
  <si>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</si>
  <si>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</si>
  <si>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</si>
  <si>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</si>
  <si>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</si>
  <si>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</si>
  <si>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</si>
  <si>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</si>
  <si>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</si>
  <si>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</si>
  <si>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</si>
  <si>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</si>
  <si>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</si>
  <si>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</si>
  <si>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</si>
  <si>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</si>
  <si>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</si>
  <si>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</si>
  <si>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</si>
  <si>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</si>
  <si>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</si>
  <si>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</si>
  <si>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</si>
  <si>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</si>
  <si>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</si>
  <si>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</si>
  <si>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</si>
  <si>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</si>
  <si>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</si>
  <si>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</si>
  <si>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</si>
  <si>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</si>
  <si>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</si>
  <si>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</si>
  <si>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</si>
  <si>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</si>
  <si>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</si>
  <si>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</si>
  <si>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</si>
  <si>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</si>
  <si>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</si>
  <si>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</si>
  <si>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</si>
  <si>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</si>
  <si>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</si>
  <si>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</si>
  <si>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</si>
  <si>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</si>
  <si>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</si>
  <si>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</si>
  <si>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</si>
  <si>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</si>
  <si>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</si>
  <si>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</si>
  <si>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</si>
  <si>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</si>
  <si>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</si>
  <si>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</si>
  <si>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</si>
  <si>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</si>
  <si>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</si>
  <si>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</si>
  <si>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</si>
  <si>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</si>
  <si>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</si>
  <si>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</si>
  <si>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</si>
  <si>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</si>
  <si>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</si>
  <si>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</si>
  <si>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</si>
  <si>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</si>
  <si>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</si>
  <si>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</si>
  <si>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</si>
  <si>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</si>
  <si>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</si>
  <si>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</si>
  <si>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</si>
  <si>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</si>
  <si>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</si>
  <si>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</si>
  <si>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</si>
  <si>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</si>
  <si>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</si>
  <si>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</si>
  <si>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</si>
  <si>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</si>
  <si>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</si>
  <si>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</si>
  <si>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</si>
  <si>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</si>
  <si>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</si>
  <si>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</si>
  <si>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</si>
  <si>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</si>
  <si>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</si>
  <si>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</si>
  <si>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</si>
  <si>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</si>
  <si>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</si>
  <si>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</si>
  <si>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</si>
  <si>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</si>
  <si>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</si>
  <si>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</si>
  <si>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</si>
  <si>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</si>
  <si>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</si>
  <si>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</si>
  <si>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</si>
  <si>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</si>
  <si>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</si>
  <si>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</si>
  <si>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</si>
  <si>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</si>
  <si>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</si>
  <si>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</si>
  <si>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</si>
  <si>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</si>
  <si>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</si>
  <si>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</si>
  <si>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</si>
  <si>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</si>
  <si>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</si>
  <si>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</si>
  <si>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</si>
  <si>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</si>
  <si>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</si>
  <si>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</si>
  <si>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</si>
  <si>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</si>
  <si>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</si>
  <si>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</si>
  <si>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</si>
  <si>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</si>
  <si>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</si>
  <si>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</si>
  <si>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</si>
  <si>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</si>
  <si>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</si>
  <si>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</si>
  <si>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</si>
  <si>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</si>
  <si>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</si>
  <si>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</si>
  <si>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</si>
  <si>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</si>
  <si>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</si>
  <si>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</si>
  <si>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</si>
  <si>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</si>
  <si>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</si>
  <si>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</si>
  <si>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</si>
  <si>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</si>
  <si>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</si>
  <si>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</si>
  <si>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</si>
  <si>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</si>
  <si>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</si>
  <si>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</si>
  <si>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</si>
  <si>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</si>
  <si>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</si>
  <si>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</si>
  <si>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</si>
  <si>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</si>
  <si>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</si>
  <si>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</si>
  <si>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</si>
  <si>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</si>
  <si>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</si>
  <si>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</si>
  <si>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</si>
  <si>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</si>
  <si>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</si>
  <si>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</si>
  <si>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</si>
  <si>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</si>
  <si>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</si>
  <si>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</si>
  <si>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</si>
  <si>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</si>
  <si>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</si>
  <si>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</si>
  <si>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</si>
  <si>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</si>
  <si>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</si>
  <si>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</si>
  <si>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</si>
  <si>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</si>
  <si>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</si>
  <si>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</si>
  <si>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</si>
  <si>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</si>
  <si>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</si>
  <si>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</si>
  <si>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</si>
  <si>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</si>
  <si>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</si>
  <si>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</si>
  <si>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</si>
  <si>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</si>
  <si>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</si>
  <si>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</si>
  <si>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</si>
  <si>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</si>
  <si>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</si>
  <si>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</si>
  <si>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</si>
  <si>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</si>
  <si>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</si>
  <si>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</si>
  <si>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</si>
  <si>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</si>
  <si>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</si>
  <si>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</si>
  <si>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</si>
  <si>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</si>
  <si>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</si>
  <si>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</si>
  <si>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</si>
  <si>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</si>
  <si>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</si>
  <si>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</si>
  <si>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</si>
  <si>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</si>
  <si>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</si>
  <si>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</si>
  <si>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</si>
  <si>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</si>
  <si>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</si>
  <si>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</si>
  <si>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</si>
  <si>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</si>
  <si>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</si>
  <si>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</si>
  <si>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</si>
  <si>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</si>
  <si>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</si>
  <si>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</si>
  <si>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</si>
  <si>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</si>
  <si>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</si>
  <si>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</si>
  <si>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</si>
  <si>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</si>
  <si>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</si>
  <si>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</si>
  <si>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</si>
  <si>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</si>
  <si>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</si>
  <si>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</si>
  <si>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</si>
  <si>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</si>
  <si>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</si>
  <si>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</si>
  <si>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</si>
  <si>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</si>
  <si>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</si>
  <si>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</si>
  <si>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</si>
  <si>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</si>
  <si>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</si>
  <si>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</si>
  <si>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</si>
  <si>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</si>
  <si>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</si>
  <si>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</si>
  <si>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</si>
  <si>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</si>
  <si>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</si>
  <si>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</si>
  <si>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</si>
  <si>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</si>
  <si>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</si>
  <si>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</si>
  <si>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</si>
  <si>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</si>
  <si>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</si>
  <si>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</si>
  <si>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</si>
  <si>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</si>
  <si>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</si>
  <si>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</si>
  <si>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</si>
  <si>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</si>
  <si>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</si>
  <si>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</si>
  <si>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</si>
  <si>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</si>
  <si>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</si>
  <si>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</si>
  <si>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</si>
  <si>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</si>
  <si>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</si>
  <si>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</si>
  <si>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</si>
  <si>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</si>
  <si>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</si>
  <si>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</si>
  <si>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</si>
  <si>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</si>
  <si>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</si>
  <si>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</si>
  <si>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</si>
  <si>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</si>
  <si>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</si>
  <si>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</si>
  <si>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</si>
  <si>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</si>
  <si>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</si>
  <si>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</si>
  <si>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</si>
  <si>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</si>
  <si>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</si>
  <si>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</si>
  <si>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</si>
  <si>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</si>
  <si>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</si>
  <si>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</si>
  <si>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</si>
  <si>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</si>
  <si>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</si>
  <si>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</si>
  <si>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</si>
  <si>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</si>
  <si>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</si>
  <si>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</si>
  <si>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</si>
  <si>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</si>
  <si>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</si>
  <si>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</si>
  <si>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</si>
  <si>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</si>
  <si>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</si>
  <si>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</si>
  <si>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</si>
  <si>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</si>
  <si>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</si>
  <si>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</si>
  <si>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</si>
  <si>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</si>
  <si>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</si>
  <si>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</si>
  <si>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</si>
  <si>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</si>
  <si>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</si>
  <si>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</si>
  <si>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</si>
  <si>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</si>
  <si>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</si>
  <si>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</si>
  <si>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</si>
  <si>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</si>
  <si>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</si>
  <si>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</si>
  <si>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</si>
  <si>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</si>
  <si>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</si>
  <si>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</si>
  <si>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</si>
  <si>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</si>
  <si>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</si>
  <si>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</si>
  <si>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</si>
  <si>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</si>
  <si>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</si>
  <si>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</si>
  <si>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</si>
  <si>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</si>
  <si>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</si>
  <si>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</si>
  <si>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</si>
  <si>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</si>
  <si>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</si>
  <si>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</si>
  <si>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</si>
  <si>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</si>
  <si>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</si>
  <si>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</si>
  <si>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</si>
  <si>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</si>
  <si>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</si>
  <si>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</si>
  <si>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</si>
  <si>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</si>
  <si>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</si>
  <si>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</si>
  <si>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</si>
  <si>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</si>
  <si>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</si>
  <si>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</si>
  <si>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</si>
  <si>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</si>
  <si>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</si>
  <si>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</si>
  <si>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</si>
  <si>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</si>
  <si>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</si>
  <si>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</si>
  <si>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</si>
  <si>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</si>
  <si>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</si>
  <si>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</si>
  <si>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</si>
  <si>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</si>
  <si>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</si>
  <si>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</si>
  <si>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</si>
  <si>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</si>
  <si>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</si>
  <si>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</si>
  <si>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</si>
  <si>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</si>
  <si>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</si>
  <si>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</si>
  <si>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</si>
  <si>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</si>
  <si>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</si>
  <si>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</si>
  <si>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</si>
  <si>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</si>
  <si>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</si>
  <si>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</si>
  <si>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</si>
  <si>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</si>
  <si>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</si>
  <si>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</si>
  <si>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</si>
  <si>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</si>
  <si>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</si>
  <si>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</si>
  <si>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</si>
  <si>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</si>
  <si>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</si>
  <si>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</si>
  <si>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</si>
  <si>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</si>
  <si>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</si>
  <si>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</si>
  <si>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</si>
  <si>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</si>
  <si>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</si>
  <si>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</si>
  <si>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</si>
  <si>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</si>
  <si>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</si>
  <si>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</si>
  <si>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</si>
  <si>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</si>
  <si>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</si>
  <si>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</si>
  <si>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</si>
  <si>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</si>
  <si>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</si>
  <si>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</si>
  <si>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</si>
  <si>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</si>
  <si>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</si>
  <si>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</si>
  <si>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</si>
  <si>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</si>
  <si>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</si>
  <si>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</si>
  <si>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</si>
  <si>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</si>
  <si>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</si>
  <si>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</si>
  <si>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</si>
  <si>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</si>
  <si>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</si>
  <si>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</si>
  <si>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</si>
  <si>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</si>
  <si>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</si>
  <si>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</si>
  <si>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</si>
  <si>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</si>
  <si>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</si>
  <si>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</si>
  <si>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</si>
  <si>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</si>
  <si>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</si>
  <si>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</si>
  <si>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</si>
  <si>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</si>
  <si>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</si>
  <si>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</si>
  <si>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</si>
  <si>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</si>
  <si>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</si>
  <si>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</si>
  <si>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</si>
  <si>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</si>
  <si>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</si>
  <si>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</si>
  <si>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</si>
  <si>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</si>
  <si>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</si>
  <si>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</si>
  <si>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</si>
  <si>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</si>
  <si>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</si>
  <si>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</si>
  <si>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</si>
  <si>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</si>
  <si>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</si>
  <si>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</si>
  <si>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</si>
  <si>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</si>
  <si>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</si>
  <si>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</si>
  <si>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</si>
  <si>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</si>
  <si>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</si>
  <si>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</si>
  <si>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</si>
  <si>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</si>
  <si>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</si>
  <si>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</si>
  <si>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</si>
  <si>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</si>
  <si>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</si>
  <si>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</si>
  <si>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</si>
  <si>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</si>
  <si>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</si>
  <si>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</si>
  <si>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</si>
  <si>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</si>
  <si>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</si>
  <si>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</si>
  <si>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</si>
  <si>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</si>
  <si>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</si>
  <si>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</si>
  <si>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</si>
  <si>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</si>
  <si>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</si>
  <si>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</si>
  <si>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</si>
  <si>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</si>
  <si>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</si>
  <si>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</si>
  <si>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</si>
  <si>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</si>
  <si>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</si>
  <si>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</si>
  <si>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</si>
  <si>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</si>
  <si>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</si>
  <si>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</si>
  <si>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</si>
  <si>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</si>
  <si>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</si>
  <si>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</si>
  <si>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</si>
  <si>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</si>
  <si>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</si>
  <si>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</si>
  <si>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</si>
  <si>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</si>
  <si>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</si>
  <si>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</si>
  <si>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</si>
  <si>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</si>
  <si>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</si>
  <si>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</si>
  <si>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</si>
  <si>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</si>
  <si>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</si>
  <si>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</si>
  <si>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</si>
  <si>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</si>
  <si>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</si>
  <si>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</si>
  <si>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</si>
  <si>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</si>
  <si>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</si>
  <si>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</si>
  <si>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</si>
  <si>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</si>
  <si>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</si>
  <si>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</si>
  <si>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</si>
  <si>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</si>
  <si>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</si>
  <si>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</si>
  <si>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</si>
  <si>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</si>
  <si>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</si>
  <si>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</si>
  <si>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</si>
  <si>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</si>
  <si>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</si>
  <si>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</si>
  <si>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</si>
  <si>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</si>
  <si>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</si>
  <si>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</si>
  <si>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</si>
  <si>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</si>
  <si>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</si>
  <si>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</si>
  <si>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</si>
  <si>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</si>
  <si>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</si>
  <si>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</si>
  <si>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</si>
  <si>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</si>
  <si>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</si>
  <si>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</si>
  <si>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</si>
  <si>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</si>
  <si>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</si>
  <si>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</si>
  <si>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</si>
  <si>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</si>
  <si>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</si>
  <si>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</si>
  <si>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</si>
  <si>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</si>
  <si>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</si>
  <si>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</si>
  <si>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</si>
  <si>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</si>
  <si>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</si>
  <si>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</si>
  <si>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</si>
  <si>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</si>
  <si>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</si>
  <si>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</si>
  <si>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</si>
  <si>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</si>
  <si>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</si>
  <si>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</si>
  <si>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</si>
  <si>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</si>
  <si>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</si>
  <si>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</si>
  <si>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</si>
  <si>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</si>
  <si>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</si>
  <si>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</si>
  <si>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</si>
  <si>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</si>
  <si>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</si>
  <si>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</si>
  <si>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</si>
  <si>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</si>
  <si>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</si>
  <si>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</si>
  <si>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</si>
  <si>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</si>
  <si>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</si>
  <si>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</si>
  <si>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</si>
  <si>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</si>
  <si>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</si>
  <si>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</si>
  <si>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</si>
  <si>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</si>
  <si>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</si>
  <si>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</si>
  <si>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</si>
  <si>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</si>
  <si>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</si>
  <si>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</si>
  <si>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</si>
  <si>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</si>
  <si>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</si>
  <si>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</si>
  <si>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</si>
  <si>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</si>
  <si>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</si>
  <si>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</si>
  <si>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</si>
  <si>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</si>
  <si>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</si>
  <si>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</si>
  <si>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</si>
  <si>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</si>
  <si>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</si>
  <si>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</si>
  <si>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</si>
  <si>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</si>
  <si>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</si>
  <si>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</si>
  <si>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</si>
  <si>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</si>
  <si>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</si>
  <si>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</si>
  <si>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</si>
  <si>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</si>
  <si>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</si>
  <si>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</si>
  <si>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</si>
  <si>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</si>
  <si>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</si>
  <si>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</si>
  <si>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</si>
  <si>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</si>
  <si>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</si>
  <si>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</si>
  <si>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</si>
  <si>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</si>
  <si>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</si>
  <si>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</si>
  <si>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</si>
  <si>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</si>
  <si>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</si>
  <si>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</si>
  <si>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</si>
  <si>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</si>
  <si>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</si>
  <si>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</si>
  <si>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</si>
  <si>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</si>
  <si>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</si>
  <si>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</si>
  <si>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</si>
  <si>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</si>
  <si>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</si>
  <si>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</si>
  <si>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</si>
  <si>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</si>
  <si>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</si>
  <si>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</si>
  <si>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</si>
  <si>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</si>
  <si>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</si>
  <si>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</si>
  <si>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</si>
  <si>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</si>
  <si>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</si>
  <si>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</si>
  <si>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</si>
  <si>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</si>
  <si>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</si>
  <si>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</si>
  <si>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</si>
  <si>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</si>
  <si>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</si>
  <si>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</si>
  <si>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</si>
  <si>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</si>
  <si>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</si>
  <si>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</si>
  <si>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</si>
  <si>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</si>
  <si>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</si>
  <si>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</si>
  <si>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</si>
  <si>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</si>
  <si>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</si>
  <si>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</si>
  <si>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</si>
  <si>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</si>
  <si>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</si>
  <si>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</si>
  <si>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</si>
  <si>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</si>
  <si>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</si>
  <si>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</si>
  <si>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</si>
  <si>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</si>
  <si>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</si>
  <si>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</si>
  <si>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</si>
  <si>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</si>
  <si>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</si>
  <si>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</si>
  <si>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</si>
  <si>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</si>
  <si>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</si>
  <si>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</si>
  <si>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</si>
  <si>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</si>
  <si>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</si>
  <si>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</si>
  <si>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</si>
  <si>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</si>
  <si>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</si>
  <si>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</si>
  <si>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</si>
  <si>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</si>
  <si>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</si>
  <si>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</si>
  <si>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</si>
  <si>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</si>
  <si>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</si>
  <si>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</si>
  <si>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</si>
  <si>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</si>
  <si>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</si>
  <si>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</si>
  <si>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</si>
  <si>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</si>
  <si>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</si>
  <si>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</si>
  <si>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</si>
  <si>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</si>
  <si>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</si>
  <si>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</si>
  <si>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</si>
  <si>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</si>
  <si>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</si>
  <si>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</si>
  <si>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</si>
  <si>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</si>
  <si>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</si>
  <si>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</si>
  <si>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</si>
  <si>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</si>
  <si>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</si>
  <si>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</si>
  <si>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</si>
  <si>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</si>
  <si>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</si>
  <si>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</si>
  <si>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</si>
  <si>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</si>
  <si>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</si>
  <si>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</si>
  <si>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</si>
  <si>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</si>
  <si>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</si>
  <si>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</si>
  <si>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</si>
  <si>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</si>
  <si>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</si>
  <si>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</si>
  <si>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</si>
  <si>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</si>
  <si>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</si>
  <si>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</si>
  <si>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</si>
  <si>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</si>
  <si>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</si>
  <si>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</si>
  <si>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</si>
  <si>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</si>
  <si>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</si>
  <si>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</si>
  <si>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</si>
  <si>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</si>
  <si>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</si>
  <si>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</si>
  <si>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</si>
  <si>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</si>
  <si>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</si>
  <si>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</si>
  <si>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</si>
  <si>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</si>
  <si>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</si>
  <si>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</si>
  <si>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</si>
  <si>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</si>
  <si>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</si>
  <si>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</si>
  <si>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</si>
  <si>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</si>
  <si>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</si>
  <si>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</si>
  <si>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</si>
  <si>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</si>
  <si>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</si>
  <si>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</si>
  <si>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</si>
  <si>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</si>
  <si>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</si>
  <si>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</si>
  <si>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</si>
  <si>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</si>
  <si>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</si>
  <si>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</si>
  <si>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</si>
  <si>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</si>
  <si>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</si>
  <si>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</si>
  <si>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</si>
  <si>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</si>
  <si>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</si>
  <si>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</si>
  <si>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</si>
  <si>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</si>
  <si>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</si>
  <si>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</si>
  <si>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</si>
  <si>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</si>
  <si>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</si>
  <si>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</si>
  <si>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</si>
  <si>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</si>
  <si>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</si>
  <si>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</si>
  <si>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</si>
  <si>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</si>
  <si>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</si>
  <si>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</si>
  <si>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</si>
  <si>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</si>
  <si>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</si>
  <si>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</si>
  <si>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</si>
  <si>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</si>
  <si>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</si>
  <si>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</si>
  <si>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</si>
  <si>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</si>
  <si>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</si>
  <si>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</si>
  <si>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</si>
  <si>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</si>
  <si>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</si>
  <si>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</si>
  <si>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</si>
  <si>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</si>
  <si>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</si>
  <si>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</si>
  <si>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</si>
  <si>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</si>
  <si>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</si>
  <si>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</si>
  <si>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</si>
  <si>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</si>
  <si>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</si>
  <si>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</si>
  <si>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</si>
  <si>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</si>
  <si>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</si>
  <si>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</si>
  <si>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</si>
  <si>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</si>
  <si>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</si>
  <si>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</si>
  <si>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</si>
  <si>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</si>
  <si>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</si>
  <si>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</si>
  <si>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</si>
  <si>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</si>
  <si>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</si>
  <si>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</si>
  <si>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</si>
  <si>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</si>
  <si>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</si>
  <si>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</si>
  <si>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</si>
  <si>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</si>
  <si>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</si>
  <si>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</si>
  <si>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</si>
  <si>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</si>
  <si>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</si>
  <si>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</si>
  <si>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</si>
  <si>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</si>
  <si>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</si>
  <si>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</si>
  <si>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</si>
  <si>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</si>
  <si>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</si>
  <si>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</si>
  <si>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</si>
  <si>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</si>
  <si>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</si>
  <si>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</si>
  <si>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</si>
  <si>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</si>
  <si>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</si>
  <si>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</si>
  <si>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</si>
  <si>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</si>
  <si>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</si>
  <si>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</si>
  <si>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</si>
  <si>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</si>
  <si>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</si>
  <si>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</si>
  <si>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</si>
  <si>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</si>
  <si>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</si>
  <si>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</si>
  <si>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</si>
  <si>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</si>
  <si>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</si>
  <si>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</si>
  <si>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</si>
  <si>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</si>
  <si>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</si>
  <si>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</si>
  <si>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</si>
  <si>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</si>
  <si>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</si>
  <si>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</si>
  <si>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</si>
  <si>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</si>
  <si>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</si>
  <si>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</si>
  <si>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</si>
  <si>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</si>
  <si>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</si>
  <si>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</si>
  <si>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</si>
  <si>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</si>
  <si>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</si>
  <si>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</si>
  <si>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</si>
  <si>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</si>
  <si>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</si>
  <si>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</si>
  <si>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</si>
  <si>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</si>
  <si>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</si>
  <si>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</si>
  <si>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</si>
  <si>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</si>
  <si>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</si>
  <si>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</si>
  <si>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</si>
  <si>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</si>
  <si>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</si>
  <si>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</si>
  <si>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</si>
  <si>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</si>
  <si>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</si>
  <si>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</si>
  <si>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</si>
  <si>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</si>
  <si>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</si>
  <si>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</si>
  <si>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</si>
  <si>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</si>
  <si>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</si>
  <si>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</si>
  <si>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</si>
  <si>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</si>
  <si>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</si>
  <si>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</si>
  <si>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</si>
  <si>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</si>
  <si>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</si>
  <si>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</si>
  <si>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</si>
  <si>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</si>
  <si>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</si>
  <si>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</si>
  <si>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</si>
  <si>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</si>
  <si>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</si>
  <si>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</si>
  <si>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</si>
  <si>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</si>
  <si>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</si>
  <si>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</si>
  <si>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</si>
  <si>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</si>
  <si>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</si>
  <si>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</si>
  <si>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</si>
  <si>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</si>
  <si>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</si>
  <si>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</si>
  <si>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</si>
  <si>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</si>
  <si>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</si>
  <si>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</si>
  <si>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</si>
  <si>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</si>
  <si>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</si>
  <si>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</si>
  <si>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</si>
  <si>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</si>
  <si>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</si>
  <si>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</si>
  <si>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</si>
  <si>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</si>
  <si>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</si>
  <si>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</si>
  <si>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</si>
  <si>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</si>
  <si>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</si>
  <si>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</si>
  <si>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</si>
  <si>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</si>
  <si>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</si>
  <si>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</si>
  <si>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</si>
  <si>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</si>
  <si>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</si>
  <si>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</si>
  <si>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</si>
  <si>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</si>
  <si>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</si>
  <si>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</si>
  <si>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</si>
  <si>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</si>
  <si>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</si>
  <si>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</si>
  <si>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</si>
  <si>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</si>
  <si>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</si>
  <si>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</si>
  <si>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</si>
  <si>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</si>
  <si>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</si>
  <si>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</si>
  <si>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</si>
  <si>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</si>
  <si>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</si>
  <si>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</si>
  <si>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</si>
  <si>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</si>
  <si>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</si>
  <si>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</si>
  <si>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</si>
  <si>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</si>
  <si>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</si>
  <si>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</si>
  <si>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</si>
  <si>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</si>
  <si>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</si>
  <si>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</si>
  <si>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</si>
  <si>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</si>
  <si>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</si>
  <si>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</si>
  <si>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</si>
  <si>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</si>
  <si>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</si>
  <si>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</si>
  <si>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</si>
  <si>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</si>
  <si>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</si>
  <si>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</si>
  <si>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</si>
  <si>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</si>
  <si>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</si>
  <si>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</si>
  <si>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</si>
  <si>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</si>
  <si>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</si>
  <si>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</si>
  <si>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</si>
  <si>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</si>
  <si>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</si>
  <si>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</si>
  <si>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</si>
  <si>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</si>
  <si>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</si>
  <si>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</si>
  <si>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</si>
  <si>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</si>
  <si>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</si>
  <si>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</si>
  <si>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</si>
  <si>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</si>
  <si>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</si>
  <si>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</si>
  <si>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</si>
  <si>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</si>
  <si>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</si>
  <si>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</si>
  <si>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</si>
  <si>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</si>
  <si>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</si>
  <si>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</si>
  <si>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</si>
  <si>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</si>
  <si>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</si>
  <si>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</si>
  <si>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</si>
  <si>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</si>
  <si>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</si>
  <si>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</si>
  <si>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</si>
  <si>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</si>
  <si>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</si>
  <si>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</si>
  <si>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</si>
  <si>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</si>
  <si>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</si>
  <si>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</si>
  <si>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</si>
  <si>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</si>
  <si>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</si>
  <si>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</si>
  <si>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</si>
  <si>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</si>
  <si>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</si>
  <si>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</si>
  <si>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</si>
  <si>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</si>
  <si>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</si>
  <si>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</si>
  <si>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</si>
  <si>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</si>
  <si>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</si>
  <si>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</si>
  <si>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</si>
  <si>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</si>
  <si>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</si>
  <si>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</si>
  <si>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</si>
  <si>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</si>
  <si>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</si>
  <si>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</si>
  <si>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</si>
  <si>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</si>
  <si>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</si>
  <si>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</si>
  <si>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</si>
  <si>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</si>
  <si>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</si>
  <si>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</si>
  <si>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</si>
  <si>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</si>
  <si>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</si>
  <si>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</si>
  <si>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</si>
  <si>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</si>
  <si>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</si>
  <si>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</si>
  <si>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</si>
  <si>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</si>
  <si>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</si>
  <si>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</si>
  <si>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</si>
  <si>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</si>
  <si>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</si>
  <si>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</si>
  <si>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</si>
  <si>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</si>
  <si>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</si>
  <si>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</si>
  <si>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</si>
  <si>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</si>
  <si>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</si>
  <si>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</si>
  <si>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</si>
  <si>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</si>
  <si>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</si>
  <si>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</si>
  <si>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</si>
  <si>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</si>
  <si>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</si>
  <si>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</si>
  <si>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</si>
  <si>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</si>
  <si>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</si>
  <si>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</si>
  <si>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</si>
  <si>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</si>
  <si>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</si>
  <si>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</si>
  <si>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</si>
  <si>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</si>
  <si>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</si>
  <si>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</si>
  <si>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</si>
  <si>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</si>
  <si>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</si>
  <si>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</si>
  <si>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</si>
  <si>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</si>
  <si>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</si>
  <si>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</si>
  <si>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</si>
  <si>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</si>
  <si>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</si>
  <si>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</si>
  <si>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</si>
  <si>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</si>
  <si>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</si>
  <si>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</si>
  <si>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</si>
  <si>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</si>
  <si>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</si>
  <si>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</si>
  <si>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</si>
  <si>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</si>
  <si>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</si>
  <si>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</si>
  <si>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</si>
  <si>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</si>
  <si>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</si>
  <si>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</si>
  <si>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</si>
  <si>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</si>
  <si>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</si>
  <si>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</si>
  <si>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</si>
  <si>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</si>
  <si>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</si>
  <si>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</si>
  <si>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</si>
  <si>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</si>
  <si>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</si>
  <si>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</si>
  <si>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</si>
  <si>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</si>
  <si>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</si>
  <si>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</si>
  <si>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</si>
  <si>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</si>
  <si>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</si>
  <si>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</si>
  <si>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</si>
  <si>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</si>
  <si>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</si>
  <si>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</si>
  <si>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</si>
  <si>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</si>
  <si>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</si>
  <si>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</si>
  <si>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</si>
  <si>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</si>
  <si>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</si>
  <si>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</si>
  <si>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</si>
  <si>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</si>
  <si>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</si>
  <si>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</si>
  <si>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</si>
  <si>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</si>
  <si>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</si>
  <si>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</si>
  <si>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</si>
  <si>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</si>
  <si>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</si>
  <si>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</si>
  <si>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</si>
  <si>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</si>
  <si>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</si>
  <si>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</si>
  <si>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</si>
  <si>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</si>
  <si>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</si>
  <si>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</si>
  <si>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</si>
  <si>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</si>
  <si>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</si>
  <si>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</si>
  <si>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</si>
  <si>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</si>
  <si>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</si>
  <si>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</si>
  <si>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</si>
  <si>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</si>
  <si>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</si>
  <si>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</si>
  <si>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</si>
  <si>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</si>
  <si>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</si>
  <si>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</si>
  <si>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</si>
  <si>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</si>
  <si>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</si>
  <si>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</si>
  <si>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</si>
  <si>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</si>
  <si>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</si>
  <si>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</si>
  <si>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</si>
  <si>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</si>
  <si>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</si>
  <si>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</si>
  <si>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</si>
  <si>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</si>
  <si>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</si>
  <si>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</si>
  <si>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</si>
  <si>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</si>
  <si>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</si>
  <si>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</si>
  <si>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</si>
  <si>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</si>
  <si>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</si>
  <si>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</si>
  <si>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</si>
  <si>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</si>
  <si>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</si>
  <si>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</si>
  <si>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</si>
  <si>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</si>
  <si>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</si>
  <si>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</si>
  <si>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</si>
  <si>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</si>
  <si>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</si>
  <si>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</si>
  <si>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</si>
  <si>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</si>
  <si>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</si>
  <si>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</si>
  <si>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</si>
  <si>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</si>
  <si>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</si>
  <si>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</si>
  <si>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</si>
  <si>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</si>
  <si>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</si>
  <si>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</si>
  <si>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</si>
  <si>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</si>
  <si>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</si>
  <si>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</si>
  <si>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</si>
  <si>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</si>
  <si>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</si>
  <si>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</si>
  <si>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</si>
  <si>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</si>
  <si>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</si>
  <si>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</si>
  <si>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</si>
  <si>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</si>
  <si>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</si>
  <si>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</si>
  <si>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</si>
  <si>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</si>
  <si>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</si>
  <si>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</si>
  <si>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</si>
  <si>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</si>
  <si>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</si>
  <si>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</si>
  <si>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</si>
  <si>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</si>
  <si>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</si>
  <si>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</si>
  <si>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</si>
  <si>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</si>
  <si>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</si>
  <si>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</si>
  <si>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</si>
  <si>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</si>
  <si>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</si>
  <si>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</si>
  <si>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</si>
  <si>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</si>
  <si>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</si>
  <si>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</si>
  <si>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</si>
  <si>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</si>
  <si>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</si>
  <si>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</si>
  <si>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</si>
  <si>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</si>
  <si>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</si>
  <si>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</si>
  <si>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</si>
  <si>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</si>
  <si>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</si>
  <si>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</si>
  <si>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</si>
  <si>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</si>
  <si>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</si>
  <si>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</si>
  <si>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</si>
  <si>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</si>
  <si>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</si>
  <si>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</si>
  <si>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</si>
  <si>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</si>
  <si>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</si>
  <si>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</si>
  <si>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</si>
  <si>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</si>
  <si>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</si>
  <si>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</si>
  <si>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</si>
  <si>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</si>
  <si>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</si>
  <si>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</si>
  <si>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</si>
  <si>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</si>
  <si>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</si>
  <si>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</si>
  <si>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</si>
  <si>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</si>
  <si>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</si>
  <si>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</si>
  <si>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</si>
  <si>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</si>
  <si>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</si>
  <si>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</si>
  <si>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</si>
  <si>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</si>
  <si>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</si>
  <si>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</si>
  <si>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</si>
  <si>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</si>
  <si>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</si>
  <si>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</si>
  <si>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</si>
  <si>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</si>
  <si>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</si>
  <si>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</si>
  <si>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</si>
  <si>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</si>
  <si>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</si>
  <si>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</si>
  <si>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</si>
  <si>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</si>
  <si>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</si>
  <si>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</si>
  <si>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</si>
  <si>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</si>
  <si>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</si>
  <si>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</si>
  <si>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</si>
  <si>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</si>
  <si>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</si>
  <si>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</si>
  <si>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</si>
  <si>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</si>
  <si>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</si>
  <si>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</si>
  <si>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</si>
  <si>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</si>
  <si>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</si>
  <si>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</si>
  <si>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</si>
  <si>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</si>
  <si>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</si>
  <si>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</si>
  <si>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</si>
  <si>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</si>
  <si>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</si>
  <si>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</si>
  <si>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</si>
  <si>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</si>
  <si>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</si>
  <si>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</si>
  <si>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</si>
  <si>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</si>
  <si>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</si>
  <si>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</si>
  <si>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</si>
  <si>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</si>
  <si>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</si>
  <si>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</si>
  <si>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</si>
  <si>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</si>
  <si>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</si>
  <si>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</si>
  <si>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</si>
  <si>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</si>
  <si>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</si>
  <si>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</si>
  <si>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</si>
  <si>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</si>
  <si>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</si>
  <si>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</si>
  <si>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</si>
  <si>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</si>
  <si>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</si>
  <si>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</si>
  <si>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</si>
  <si>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</si>
  <si>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</si>
  <si>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</si>
  <si>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</si>
  <si>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</si>
  <si>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</si>
  <si>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</si>
  <si>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</si>
  <si>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</si>
  <si>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</si>
  <si>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</si>
  <si>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</si>
  <si>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</si>
  <si>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</si>
  <si>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</si>
  <si>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</si>
  <si>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</si>
  <si>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</si>
  <si>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</si>
  <si>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</si>
  <si>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</si>
  <si>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</si>
  <si>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</si>
  <si>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</si>
  <si>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</si>
  <si>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</si>
  <si>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</si>
  <si>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</si>
  <si>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</si>
  <si>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</si>
  <si>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</si>
  <si>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</si>
  <si>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</si>
  <si>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</si>
  <si>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</si>
  <si>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</si>
  <si>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</si>
  <si>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</si>
  <si>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</si>
  <si>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</si>
  <si>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</si>
  <si>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</si>
  <si>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</si>
  <si>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</si>
  <si>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</si>
  <si>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</si>
  <si>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</si>
  <si>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</si>
  <si>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</si>
  <si>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</si>
  <si>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</si>
  <si>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</si>
  <si>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</si>
  <si>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</si>
  <si>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</si>
  <si>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</si>
  <si>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</si>
  <si>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</si>
  <si>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</si>
  <si>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</si>
  <si>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</si>
  <si>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</si>
  <si>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</si>
  <si>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</si>
  <si>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</si>
  <si>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</si>
  <si>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</si>
  <si>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</si>
  <si>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</si>
  <si>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</si>
  <si>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</si>
  <si>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</si>
  <si>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</si>
  <si>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</si>
  <si>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</si>
  <si>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</si>
  <si>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</si>
  <si>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</si>
  <si>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</si>
  <si>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</si>
  <si>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</si>
  <si>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</si>
  <si>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</si>
  <si>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</si>
  <si>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</si>
  <si>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</si>
  <si>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</si>
  <si>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</si>
  <si>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</si>
  <si>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</si>
  <si>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</si>
  <si>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</si>
  <si>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</si>
  <si>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</si>
  <si>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</si>
  <si>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</si>
  <si>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</si>
  <si>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</si>
  <si>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</si>
  <si>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</si>
  <si>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</si>
  <si>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</si>
  <si>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</si>
  <si>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</si>
  <si>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</si>
  <si>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</si>
  <si>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</si>
  <si>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</si>
  <si>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</si>
  <si>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</si>
  <si>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</si>
  <si>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</si>
  <si>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</si>
  <si>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</si>
  <si>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</si>
  <si>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</si>
  <si>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</si>
  <si>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</si>
  <si>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</si>
  <si>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</si>
  <si>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</si>
  <si>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</si>
  <si>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</si>
  <si>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</si>
  <si>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</si>
  <si>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</si>
  <si>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</si>
  <si>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</si>
  <si>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</si>
  <si>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</si>
  <si>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</si>
  <si>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</si>
  <si>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</si>
  <si>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</si>
  <si>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</si>
  <si>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</si>
  <si>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</si>
  <si>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</si>
  <si>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</si>
  <si>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</si>
  <si>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</si>
  <si>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</si>
  <si>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</si>
  <si>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</si>
  <si>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</si>
  <si>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</si>
  <si>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</si>
  <si>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</si>
  <si>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</si>
  <si>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</si>
  <si>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</si>
  <si>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</si>
  <si>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</si>
  <si>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</si>
  <si>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</si>
  <si>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</si>
  <si>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</si>
  <si>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</si>
  <si>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</si>
  <si>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</si>
  <si>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</si>
  <si>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</si>
  <si>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</si>
  <si>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</si>
  <si>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</si>
  <si>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</si>
  <si>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</si>
  <si>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</si>
  <si>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</si>
  <si>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</si>
  <si>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</si>
  <si>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</si>
  <si>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</si>
  <si>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</si>
  <si>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</si>
  <si>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</si>
  <si>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</si>
  <si>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</si>
  <si>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</si>
  <si>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</si>
  <si>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</si>
  <si>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</si>
  <si>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</si>
  <si>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</si>
  <si>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</si>
  <si>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</si>
  <si>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</si>
  <si>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</si>
  <si>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</si>
  <si>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</si>
  <si>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</si>
  <si>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</si>
  <si>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</si>
  <si>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</si>
  <si>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</si>
  <si>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</si>
  <si>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</si>
  <si>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</si>
  <si>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</si>
  <si>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</si>
  <si>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</si>
  <si>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</si>
  <si>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</si>
  <si>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</si>
  <si>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</si>
  <si>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</si>
  <si>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</si>
  <si>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</si>
  <si>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</si>
  <si>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</si>
  <si>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</si>
  <si>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</si>
  <si>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</si>
  <si>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</si>
  <si>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</si>
  <si>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</si>
  <si>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</si>
  <si>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</si>
  <si>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</si>
  <si>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</si>
  <si>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</si>
  <si>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</si>
  <si>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</si>
  <si>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</si>
  <si>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</si>
  <si>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</si>
  <si>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</si>
  <si>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</si>
  <si>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</si>
  <si>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</si>
  <si>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</si>
  <si>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</si>
  <si>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</si>
  <si>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</si>
  <si>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</si>
  <si>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</si>
  <si>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</si>
  <si>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</si>
  <si>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</si>
  <si>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</si>
  <si>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</si>
  <si>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</si>
  <si>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</si>
  <si>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</si>
  <si>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</si>
  <si>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</si>
  <si>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</si>
  <si>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</si>
  <si>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</si>
  <si>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</si>
  <si>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</si>
  <si>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</si>
  <si>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</si>
  <si>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</si>
  <si>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</si>
  <si>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</si>
  <si>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</si>
  <si>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</si>
  <si>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</si>
  <si>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</si>
  <si>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</si>
  <si>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</si>
  <si>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</si>
  <si>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</si>
  <si>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</si>
  <si>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</si>
  <si>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</si>
  <si>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</si>
  <si>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</si>
  <si>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</si>
  <si>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</si>
  <si>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</si>
  <si>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</si>
  <si>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</si>
  <si>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</si>
  <si>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</si>
  <si>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</si>
  <si>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</si>
  <si>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</si>
  <si>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</si>
  <si>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</si>
  <si>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</si>
  <si>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</si>
  <si>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</si>
  <si>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</si>
  <si>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</si>
  <si>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</si>
  <si>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</si>
  <si>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</si>
  <si>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</si>
  <si>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</si>
  <si>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</si>
  <si>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</si>
  <si>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</si>
  <si>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</si>
  <si>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</si>
  <si>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</si>
  <si>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</si>
  <si>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</si>
  <si>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</si>
  <si>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</si>
  <si>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</si>
  <si>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</si>
  <si>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</si>
  <si>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</si>
  <si>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</si>
  <si>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</si>
  <si>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</si>
  <si>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</si>
  <si>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</si>
  <si>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</si>
  <si>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</si>
  <si>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</si>
  <si>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</si>
  <si>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</si>
  <si>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</si>
  <si>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</si>
  <si>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</si>
  <si>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</si>
  <si>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</si>
  <si>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</si>
  <si>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</si>
  <si>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</si>
  <si>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</si>
  <si>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</si>
  <si>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</si>
  <si>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</si>
  <si>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</si>
  <si>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</si>
  <si>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</si>
  <si>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</si>
  <si>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</si>
  <si>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</si>
  <si>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</si>
  <si>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</si>
  <si>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</si>
  <si>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</si>
  <si>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</si>
  <si>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</si>
  <si>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</si>
  <si>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</si>
  <si>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</si>
  <si>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</si>
  <si>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</si>
  <si>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</si>
  <si>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</si>
  <si>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</si>
  <si>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</si>
  <si>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</si>
  <si>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</si>
  <si>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</si>
  <si>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</si>
  <si>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</si>
  <si>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</si>
  <si>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</si>
  <si>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</si>
  <si>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</si>
  <si>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</si>
  <si>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</si>
  <si>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</si>
  <si>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</si>
  <si>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</si>
  <si>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</si>
  <si>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</si>
  <si>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</si>
  <si>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</si>
  <si>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</si>
  <si>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</si>
  <si>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</si>
  <si>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</si>
  <si>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</si>
  <si>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</si>
  <si>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</si>
  <si>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</si>
  <si>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</si>
  <si>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</si>
  <si>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</si>
  <si>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</si>
  <si>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</si>
  <si>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</si>
  <si>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</si>
  <si>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</si>
  <si>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</si>
  <si>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</si>
  <si>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</si>
  <si>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</si>
  <si>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</si>
  <si>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</si>
  <si>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</si>
  <si>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</si>
  <si>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</si>
  <si>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</si>
  <si>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</si>
  <si>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</si>
  <si>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</si>
  <si>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</si>
  <si>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</si>
  <si>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</si>
  <si>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</si>
  <si>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</si>
  <si>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</si>
  <si>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</si>
  <si>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</si>
  <si>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</si>
  <si>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</si>
  <si>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</si>
  <si>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</si>
  <si>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</si>
  <si>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</si>
  <si>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</si>
  <si>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</si>
  <si>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</si>
  <si>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</si>
  <si>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</si>
  <si>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</si>
  <si>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</si>
  <si>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</si>
  <si>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</si>
  <si>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</si>
  <si>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</si>
  <si>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</si>
  <si>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</si>
  <si>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</si>
  <si>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</si>
  <si>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</si>
  <si>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</si>
  <si>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</si>
  <si>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</si>
  <si>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</si>
  <si>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</si>
  <si>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</si>
  <si>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</si>
  <si>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</si>
  <si>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</si>
  <si>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</si>
  <si>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</si>
  <si>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</si>
  <si>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</si>
  <si>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</si>
  <si>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</si>
  <si>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</si>
  <si>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</si>
  <si>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</si>
  <si>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</si>
  <si>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</si>
  <si>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</si>
  <si>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</si>
  <si>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</si>
  <si>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</si>
  <si>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</si>
  <si>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</si>
  <si>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</si>
  <si>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</si>
  <si>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</si>
  <si>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</si>
  <si>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</si>
  <si>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</si>
  <si>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</si>
  <si>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</si>
  <si>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</si>
  <si>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</si>
  <si>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</si>
  <si>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</si>
  <si>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</si>
  <si>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</si>
  <si>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</si>
  <si>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</si>
  <si>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</si>
  <si>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</si>
  <si>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</si>
  <si>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</si>
  <si>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</si>
  <si>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</si>
  <si>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</si>
  <si>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</si>
  <si>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</si>
  <si>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</si>
  <si>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</si>
  <si>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</si>
  <si>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</si>
  <si>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</si>
  <si>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</si>
  <si>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</si>
  <si>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</si>
  <si>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</si>
  <si>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</si>
  <si>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</si>
  <si>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</si>
  <si>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</si>
  <si>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</si>
  <si>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</si>
  <si>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</si>
  <si>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</si>
  <si>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</si>
  <si>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</si>
  <si>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</si>
  <si>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</si>
  <si>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</si>
  <si>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</si>
  <si>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</si>
  <si>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</si>
  <si>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</si>
  <si>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</si>
  <si>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</si>
  <si>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</si>
  <si>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</si>
  <si>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</si>
  <si>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</si>
  <si>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</si>
  <si>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</si>
  <si>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</si>
  <si>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</si>
  <si>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</si>
  <si>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</si>
  <si>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</si>
  <si>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</si>
  <si>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</si>
  <si>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</si>
  <si>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</si>
  <si>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</si>
  <si>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</si>
  <si>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</si>
  <si>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</si>
  <si>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</si>
  <si>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</si>
  <si>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</si>
  <si>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</si>
  <si>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</si>
  <si>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</si>
  <si>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</si>
  <si>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</si>
  <si>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</si>
  <si>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</si>
  <si>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</si>
  <si>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</si>
  <si>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</si>
  <si>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</si>
  <si>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</si>
  <si>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</si>
  <si>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</si>
  <si>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</si>
  <si>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</si>
  <si>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</si>
  <si>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</si>
  <si>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</si>
  <si>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</si>
  <si>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</si>
  <si>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</si>
  <si>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</si>
  <si>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</si>
  <si>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</si>
  <si>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</si>
  <si>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</si>
  <si>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</si>
  <si>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</si>
  <si>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</si>
  <si>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</si>
  <si>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</si>
  <si>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</si>
  <si>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</si>
  <si>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</si>
  <si>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</si>
  <si>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</si>
  <si>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</si>
  <si>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</si>
  <si>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</si>
  <si>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</si>
  <si>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</si>
  <si>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</si>
  <si>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</si>
  <si>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</si>
  <si>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</si>
  <si>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</si>
  <si>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</si>
  <si>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</si>
  <si>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</si>
  <si>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</si>
  <si>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</si>
  <si>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</si>
  <si>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</si>
  <si>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</si>
  <si>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</si>
  <si>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</si>
  <si>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</si>
  <si>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</si>
  <si>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</si>
  <si>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</si>
  <si>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</si>
  <si>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</si>
  <si>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</si>
  <si>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</si>
  <si>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</si>
  <si>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</si>
  <si>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</si>
  <si>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</si>
  <si>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</si>
  <si>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</si>
  <si>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</si>
  <si>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</si>
  <si>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</si>
  <si>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</si>
  <si>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</si>
  <si>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</si>
  <si>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</si>
  <si>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</si>
  <si>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</si>
  <si>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</si>
  <si>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</si>
  <si>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</si>
  <si>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</si>
  <si>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</si>
  <si>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</si>
  <si>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</si>
  <si>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</si>
  <si>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</si>
  <si>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</si>
  <si>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</si>
  <si>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</si>
  <si>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</si>
  <si>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</si>
  <si>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</si>
  <si>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</si>
  <si>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</si>
  <si>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</si>
  <si>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</si>
  <si>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</si>
  <si>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</si>
  <si>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</si>
  <si>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</si>
  <si>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</si>
  <si>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</si>
  <si>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</si>
  <si>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</si>
  <si>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</si>
  <si>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</si>
  <si>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</si>
  <si>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</si>
  <si>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</si>
  <si>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</si>
  <si>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</si>
  <si>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</si>
  <si>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</si>
  <si>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</si>
  <si>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</si>
  <si>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</si>
  <si>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</si>
  <si>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</si>
  <si>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</si>
  <si>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</si>
  <si>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</si>
  <si>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</si>
  <si>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</si>
  <si>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</si>
  <si>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</si>
  <si>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</si>
  <si>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</si>
  <si>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</si>
  <si>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</si>
  <si>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</si>
  <si>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</si>
  <si>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</si>
  <si>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</si>
  <si>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</si>
  <si>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</si>
  <si>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</si>
  <si>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</si>
  <si>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</si>
  <si>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</si>
  <si>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</si>
  <si>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</si>
  <si>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</si>
  <si>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</si>
  <si>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</si>
  <si>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</si>
  <si>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</si>
  <si>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</si>
  <si>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</si>
  <si>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</si>
  <si>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</si>
  <si>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</si>
  <si>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</si>
  <si>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</si>
  <si>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</si>
  <si>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</si>
  <si>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</si>
  <si>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</si>
  <si>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</si>
  <si>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</si>
  <si>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</si>
  <si>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</si>
  <si>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</si>
  <si>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</si>
  <si>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</si>
  <si>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</si>
  <si>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</si>
  <si>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</si>
  <si>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</si>
  <si>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</si>
  <si>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</si>
  <si>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</si>
  <si>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</si>
  <si>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</si>
  <si>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</si>
  <si>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</si>
  <si>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</si>
  <si>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</si>
  <si>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</si>
  <si>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</si>
  <si>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</si>
  <si>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</si>
  <si>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</si>
  <si>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</si>
  <si>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</si>
  <si>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</si>
  <si>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</si>
  <si>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</si>
  <si>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</si>
  <si>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</si>
  <si>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</si>
  <si>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</si>
  <si>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</si>
  <si>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</si>
  <si>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</si>
  <si>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</si>
  <si>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</si>
  <si>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</si>
  <si>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</si>
  <si>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</si>
  <si>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</si>
  <si>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</si>
  <si>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</si>
  <si>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</si>
  <si>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</si>
  <si>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</si>
  <si>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</si>
  <si>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</si>
  <si>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</si>
  <si>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</si>
  <si>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</si>
  <si>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</si>
  <si>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</si>
  <si>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</si>
  <si>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</si>
  <si>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</si>
  <si>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</si>
  <si>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</si>
  <si>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</si>
  <si>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</si>
  <si>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</si>
  <si>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</si>
  <si>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</si>
  <si>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</si>
  <si>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</si>
  <si>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</si>
  <si>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</si>
  <si>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</si>
  <si>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</si>
  <si>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</si>
  <si>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</si>
  <si>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</si>
  <si>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</si>
  <si>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</si>
  <si>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</si>
  <si>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</si>
  <si>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</si>
  <si>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</si>
  <si>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</si>
  <si>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</si>
  <si>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</si>
  <si>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</si>
  <si>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</si>
  <si>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</si>
  <si>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</si>
  <si>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</si>
  <si>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</si>
  <si>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</si>
  <si>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</si>
  <si>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</si>
  <si>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</si>
  <si>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</si>
  <si>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</si>
  <si>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</si>
  <si>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</si>
  <si>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</si>
  <si>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</si>
  <si>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</si>
  <si>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</si>
  <si>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</si>
  <si>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</si>
  <si>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</si>
  <si>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</si>
  <si>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</si>
  <si>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</si>
  <si>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</si>
  <si>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</si>
  <si>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</si>
  <si>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</si>
  <si>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</si>
  <si>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</si>
  <si>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</si>
  <si>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</si>
  <si>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</si>
  <si>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</si>
  <si>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</si>
  <si>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</si>
  <si>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</si>
  <si>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</si>
  <si>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</si>
  <si>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</si>
  <si>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</si>
  <si>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</si>
  <si>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</si>
  <si>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</si>
  <si>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</si>
  <si>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</si>
  <si>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</si>
  <si>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</si>
  <si>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</si>
  <si>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</si>
  <si>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</si>
  <si>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</si>
  <si>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</si>
  <si>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</si>
  <si>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</si>
  <si>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</si>
  <si>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</si>
  <si>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</si>
  <si>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</si>
  <si>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</si>
  <si>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</si>
  <si>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</si>
  <si>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</si>
  <si>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</si>
  <si>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</si>
  <si>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</si>
  <si>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</si>
  <si>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</si>
  <si>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</si>
  <si>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</si>
  <si>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</si>
  <si>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</si>
  <si>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</si>
  <si>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</si>
  <si>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</si>
  <si>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</si>
  <si>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</si>
  <si>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</si>
  <si>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</si>
  <si>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</si>
  <si>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</si>
  <si>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</si>
  <si>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</si>
  <si>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</si>
  <si>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</si>
  <si>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</si>
  <si>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</si>
  <si>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</si>
  <si>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</si>
  <si>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</si>
  <si>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</si>
  <si>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</si>
  <si>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</si>
  <si>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</si>
  <si>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</si>
  <si>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</si>
  <si>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</si>
  <si>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</si>
  <si>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</si>
  <si>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</si>
  <si>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</si>
  <si>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</si>
  <si>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</si>
  <si>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</si>
  <si>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</si>
  <si>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</si>
  <si>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</si>
  <si>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</si>
  <si>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</si>
  <si>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</si>
  <si>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</si>
  <si>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</si>
  <si>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</si>
  <si>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</si>
  <si>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</si>
  <si>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</si>
  <si>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</si>
  <si>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</si>
  <si>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</si>
  <si>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</si>
  <si>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</si>
  <si>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</si>
  <si>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</si>
  <si>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</si>
  <si>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</si>
  <si>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</si>
  <si>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</si>
  <si>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</si>
  <si>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</si>
  <si>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</si>
  <si>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</si>
  <si>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</si>
  <si>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</si>
  <si>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</si>
  <si>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</si>
  <si>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</si>
  <si>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</si>
  <si>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</si>
  <si>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</si>
  <si>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</si>
  <si>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</si>
  <si>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</si>
  <si>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</si>
  <si>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</si>
  <si>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</si>
  <si>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</si>
  <si>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</si>
  <si>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</si>
  <si>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</si>
  <si>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</si>
  <si>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</si>
  <si>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</si>
  <si>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</si>
  <si>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</si>
  <si>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</si>
  <si>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</si>
  <si>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</si>
  <si>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</si>
  <si>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</si>
  <si>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</si>
  <si>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</si>
  <si>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</si>
  <si>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</si>
  <si>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</si>
  <si>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</si>
  <si>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</si>
  <si>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</si>
  <si>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</si>
  <si>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</si>
  <si>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</si>
  <si>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</si>
  <si>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</si>
  <si>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</si>
  <si>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</si>
  <si>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</si>
  <si>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</si>
  <si>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</si>
  <si>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</si>
  <si>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</si>
  <si>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</si>
  <si>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</si>
  <si>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</si>
  <si>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</si>
  <si>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</si>
  <si>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</si>
  <si>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</si>
  <si>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</si>
  <si>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</si>
  <si>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</si>
  <si>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</si>
  <si>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</si>
  <si>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</si>
  <si>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</si>
  <si>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</si>
  <si>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</si>
  <si>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</si>
  <si>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</si>
  <si>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</si>
  <si>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</si>
  <si>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</si>
  <si>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</si>
  <si>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</si>
  <si>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</si>
  <si>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</si>
  <si>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</si>
  <si>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</si>
  <si>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</si>
  <si>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</si>
  <si>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</si>
  <si>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</si>
  <si>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</si>
  <si>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</si>
  <si>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</si>
  <si>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</si>
  <si>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</si>
  <si>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</si>
  <si>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</si>
  <si>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</si>
  <si>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</si>
  <si>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</si>
  <si>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</si>
  <si>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</si>
  <si>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</si>
  <si>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</si>
  <si>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</si>
  <si>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</si>
  <si>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</si>
  <si>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</si>
  <si>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</si>
  <si>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</si>
  <si>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</si>
  <si>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</si>
  <si>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</si>
  <si>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</si>
  <si>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</si>
  <si>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</si>
  <si>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</si>
  <si>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</si>
  <si>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</si>
  <si>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</si>
  <si>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</si>
  <si>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</si>
  <si>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</si>
  <si>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</si>
  <si>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</si>
  <si>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</si>
  <si>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</si>
  <si>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</si>
  <si>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</si>
  <si>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</si>
  <si>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</si>
  <si>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</si>
  <si>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</si>
  <si>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</si>
  <si>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</si>
  <si>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</si>
  <si>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</si>
  <si>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</si>
  <si>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</si>
  <si>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</si>
  <si>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</si>
  <si>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</si>
  <si>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</si>
  <si>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</si>
  <si>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</si>
  <si>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</si>
  <si>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</si>
  <si>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</si>
  <si>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</si>
  <si>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</si>
  <si>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</si>
  <si>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</si>
  <si>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</si>
  <si>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</si>
  <si>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</si>
  <si>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</si>
  <si>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</si>
  <si>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</si>
  <si>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</si>
  <si>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</si>
  <si>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</si>
  <si>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</si>
  <si>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</si>
  <si>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</si>
  <si>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</si>
  <si>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</si>
  <si>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</si>
  <si>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</si>
  <si>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</si>
  <si>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</si>
  <si>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</si>
  <si>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</si>
  <si>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</si>
  <si>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</si>
  <si>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</si>
  <si>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</si>
  <si>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</si>
  <si>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</si>
  <si>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</si>
  <si>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</si>
  <si>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</si>
  <si>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</si>
  <si>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</si>
  <si>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</si>
  <si>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</si>
  <si>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</si>
  <si>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</si>
  <si>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</si>
  <si>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</si>
  <si>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</si>
  <si>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</si>
  <si>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</si>
  <si>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</si>
  <si>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</si>
  <si>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</si>
  <si>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</si>
  <si>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</si>
  <si>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</si>
  <si>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</si>
  <si>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</si>
  <si>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</si>
  <si>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</si>
  <si>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</si>
  <si>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</si>
  <si>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</si>
  <si>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</si>
  <si>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</si>
  <si>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</si>
  <si>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</si>
  <si>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</si>
  <si>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</si>
  <si>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</si>
  <si>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</si>
  <si>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</si>
  <si>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</si>
  <si>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</si>
  <si>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</si>
  <si>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</si>
  <si>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</si>
  <si>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</si>
  <si>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</si>
  <si>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</si>
  <si>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</si>
  <si>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</si>
  <si>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</si>
  <si>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</si>
  <si>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</si>
  <si>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</si>
  <si>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</si>
  <si>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</si>
  <si>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</si>
  <si>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</si>
  <si>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</si>
  <si>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</si>
  <si>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</si>
  <si>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</si>
  <si>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</si>
  <si>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</si>
  <si>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</si>
  <si>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</si>
  <si>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</si>
  <si>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</si>
  <si>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</si>
  <si>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</si>
  <si>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</si>
  <si>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</si>
  <si>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</si>
  <si>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</si>
  <si>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</si>
  <si>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</si>
  <si>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</si>
  <si>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</si>
  <si>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</si>
  <si>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</si>
  <si>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</si>
  <si>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</si>
  <si>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</si>
  <si>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</si>
  <si>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</si>
  <si>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</si>
  <si>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</si>
  <si>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</si>
  <si>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</si>
  <si>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</si>
  <si>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</si>
  <si>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</si>
  <si>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</si>
  <si>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</si>
  <si>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</si>
  <si>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</si>
  <si>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</si>
  <si>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</si>
  <si>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</si>
  <si>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</si>
  <si>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</si>
  <si>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</si>
  <si>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</si>
  <si>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</si>
  <si>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</si>
  <si>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</si>
  <si>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</si>
  <si>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</si>
  <si>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</si>
  <si>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</si>
  <si>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</si>
  <si>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</si>
  <si>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</si>
  <si>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</si>
  <si>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</si>
  <si>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</si>
  <si>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</si>
  <si>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</si>
  <si>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</si>
  <si>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</si>
  <si>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</si>
  <si>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</si>
  <si>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</si>
  <si>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</si>
  <si>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</si>
  <si>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</si>
  <si>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</si>
  <si>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</si>
  <si>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</si>
  <si>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</si>
  <si>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</si>
  <si>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</si>
  <si>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</si>
  <si>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</si>
  <si>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</si>
  <si>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</si>
  <si>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</si>
  <si>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</si>
  <si>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</si>
  <si>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</si>
  <si>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</si>
  <si>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</si>
  <si>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</si>
  <si>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</si>
  <si>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</si>
  <si>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</si>
  <si>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</si>
  <si>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</si>
  <si>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</si>
  <si>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</si>
  <si>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</si>
  <si>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</si>
  <si>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</si>
  <si>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</si>
  <si>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</si>
  <si>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</si>
  <si>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</si>
  <si>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</si>
  <si>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</si>
  <si>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</si>
  <si>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</si>
  <si>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</si>
  <si>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</si>
  <si>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</si>
  <si>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</si>
  <si>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</si>
  <si>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</si>
  <si>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</si>
  <si>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</si>
  <si>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</si>
  <si>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</si>
  <si>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</si>
  <si>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</si>
  <si>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</si>
  <si>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</si>
  <si>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</si>
  <si>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</si>
  <si>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</si>
  <si>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</si>
  <si>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</si>
  <si>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</si>
  <si>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</si>
  <si>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</si>
  <si>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</si>
  <si>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</si>
  <si>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</si>
  <si>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</si>
  <si>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</si>
  <si>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</si>
  <si>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</si>
  <si>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</si>
  <si>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</si>
  <si>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</si>
  <si>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</si>
  <si>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</si>
  <si>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</si>
  <si>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</si>
  <si>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</si>
  <si>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</si>
  <si>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</si>
  <si>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</si>
  <si>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</si>
  <si>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</si>
  <si>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</si>
  <si>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</si>
  <si>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</si>
  <si>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</si>
  <si>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</si>
  <si>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</si>
  <si>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</si>
  <si>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</si>
  <si>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</si>
  <si>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</si>
  <si>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</si>
  <si>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</si>
  <si>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</si>
  <si>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</si>
  <si>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</si>
  <si>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</si>
  <si>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</si>
  <si>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</si>
  <si>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</si>
  <si>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</si>
  <si>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</si>
  <si>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</si>
  <si>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</si>
  <si>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</si>
  <si>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</si>
  <si>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</si>
  <si>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</si>
  <si>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</si>
  <si>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</si>
  <si>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</si>
  <si>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</si>
  <si>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</si>
  <si>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</si>
  <si>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</si>
  <si>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</si>
  <si>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</si>
  <si>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</si>
  <si>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</si>
  <si>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</si>
  <si>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</si>
  <si>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</si>
  <si>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</si>
  <si>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</si>
  <si>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</si>
  <si>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</si>
  <si>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</si>
  <si>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</si>
  <si>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</si>
  <si>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</si>
  <si>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</si>
  <si>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</si>
  <si>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</si>
  <si>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</si>
  <si>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</si>
  <si>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</si>
  <si>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</si>
  <si>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</si>
  <si>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</si>
  <si>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</si>
  <si>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</si>
  <si>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</si>
  <si>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</si>
  <si>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</si>
  <si>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</si>
  <si>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</si>
  <si>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</si>
  <si>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</si>
  <si>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</si>
  <si>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</si>
  <si>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</si>
  <si>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</si>
  <si>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</si>
  <si>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</si>
  <si>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</si>
  <si>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</si>
  <si>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</si>
  <si>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</si>
  <si>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</si>
  <si>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</si>
  <si>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</si>
  <si>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</si>
  <si>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</si>
  <si>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</si>
  <si>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</si>
  <si>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</si>
  <si>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</si>
  <si>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</si>
  <si>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</si>
  <si>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</si>
  <si>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</si>
  <si>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</si>
  <si>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</si>
  <si>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</si>
  <si>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</si>
  <si>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</si>
  <si>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</si>
  <si>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</si>
  <si>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</si>
  <si>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</si>
  <si>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</si>
  <si>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</si>
  <si>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</si>
  <si>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</si>
  <si>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</si>
  <si>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</si>
  <si>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</si>
  <si>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</si>
  <si>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</si>
  <si>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</si>
  <si>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</si>
  <si>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</si>
  <si>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</si>
  <si>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</si>
  <si>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</si>
  <si>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</si>
  <si>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</si>
  <si>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</si>
  <si>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</si>
  <si>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</si>
  <si>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</si>
  <si>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</si>
  <si>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</si>
  <si>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</si>
  <si>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</si>
  <si>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</si>
  <si>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</si>
  <si>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</si>
  <si>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</si>
  <si>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</si>
  <si>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</si>
  <si>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</si>
  <si>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</si>
  <si>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</si>
  <si>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</si>
  <si>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</si>
  <si>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</si>
  <si>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</si>
  <si>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</si>
  <si>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</si>
  <si>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</si>
  <si>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</si>
  <si>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</si>
  <si>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</si>
  <si>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</si>
  <si>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</si>
  <si>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</si>
  <si>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</si>
  <si>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</si>
  <si>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</si>
  <si>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</si>
  <si>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</si>
  <si>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</si>
  <si>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</si>
  <si>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</si>
  <si>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</si>
  <si>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</si>
  <si>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</si>
  <si>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</si>
  <si>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</si>
  <si>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</si>
  <si>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</si>
  <si>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</si>
  <si>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</si>
  <si>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</si>
  <si>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</si>
  <si>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</si>
  <si>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</si>
  <si>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</si>
  <si>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</si>
  <si>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</si>
  <si>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</si>
  <si>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</si>
  <si>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</si>
  <si>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</si>
  <si>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</si>
  <si>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</si>
  <si>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</si>
  <si>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</si>
  <si>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</si>
  <si>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</si>
  <si>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</si>
  <si>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</si>
  <si>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</si>
  <si>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</si>
  <si>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</si>
  <si>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</si>
  <si>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</si>
  <si>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</si>
  <si>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</si>
  <si>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</si>
  <si>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</si>
  <si>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</si>
  <si>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</si>
  <si>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</si>
  <si>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</si>
  <si>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</si>
  <si>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</si>
  <si>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</si>
  <si>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</si>
  <si>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</si>
  <si>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</si>
  <si>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</si>
  <si>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</si>
  <si>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</si>
  <si>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</si>
  <si>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</si>
  <si>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</si>
  <si>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</si>
  <si>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</si>
  <si>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</si>
  <si>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</si>
  <si>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</si>
  <si>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</si>
  <si>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</si>
  <si>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</si>
  <si>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</si>
  <si>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</si>
  <si>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</si>
  <si>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</si>
  <si>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</si>
  <si>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</si>
  <si>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</si>
  <si>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</si>
  <si>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</si>
  <si>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</si>
  <si>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</si>
  <si>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</si>
  <si>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</si>
  <si>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</si>
  <si>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</si>
  <si>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</si>
  <si>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</si>
  <si>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</si>
  <si>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</si>
  <si>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</si>
  <si>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</si>
  <si>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</si>
  <si>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</si>
  <si>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</si>
  <si>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</si>
  <si>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</si>
  <si>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</si>
  <si>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</si>
  <si>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</si>
  <si>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</si>
  <si>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</si>
  <si>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</si>
  <si>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</si>
  <si>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</si>
  <si>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</si>
  <si>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</si>
  <si>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</si>
  <si>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</si>
  <si>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</si>
  <si>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</si>
  <si>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</si>
  <si>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</si>
  <si>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</si>
  <si>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</si>
  <si>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</si>
  <si>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</si>
  <si>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</si>
  <si>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</si>
  <si>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</si>
  <si>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</si>
  <si>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</si>
  <si>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</si>
  <si>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</si>
  <si>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</si>
  <si>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</si>
  <si>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</si>
  <si>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</si>
  <si>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</si>
  <si>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</si>
  <si>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</si>
  <si>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</si>
  <si>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</si>
  <si>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</si>
  <si>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</si>
  <si>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</si>
  <si>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</si>
  <si>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</si>
  <si>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</si>
  <si>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</si>
  <si>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</si>
  <si>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</si>
  <si>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</si>
  <si>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</si>
  <si>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</si>
  <si>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</si>
  <si>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</si>
  <si>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</si>
  <si>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</si>
  <si>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</si>
  <si>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</si>
  <si>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</si>
  <si>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</si>
  <si>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</si>
  <si>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</si>
  <si>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</si>
  <si>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</si>
  <si>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</si>
  <si>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</si>
  <si>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</si>
  <si>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</si>
  <si>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</si>
  <si>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</si>
  <si>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</si>
  <si>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</si>
  <si>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</si>
  <si>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</si>
  <si>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</si>
  <si>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</si>
  <si>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</si>
  <si>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</si>
  <si>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</si>
  <si>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</si>
  <si>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</si>
  <si>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</si>
  <si>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</si>
  <si>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</si>
  <si>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</si>
  <si>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</si>
  <si>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</si>
  <si>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</si>
  <si>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</si>
  <si>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</si>
  <si>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</si>
  <si>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</si>
  <si>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</si>
  <si>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</si>
  <si>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</si>
  <si>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</si>
  <si>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</si>
  <si>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</si>
  <si>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</si>
  <si>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</si>
  <si>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</si>
  <si>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</si>
  <si>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</si>
  <si>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</si>
  <si>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</si>
  <si>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</si>
  <si>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</si>
  <si>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</si>
  <si>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</si>
  <si>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</si>
  <si>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</si>
  <si>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</si>
  <si>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</si>
  <si>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</si>
  <si>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</si>
  <si>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</si>
  <si>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</si>
  <si>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</si>
  <si>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</si>
  <si>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</si>
  <si>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</si>
  <si>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</si>
  <si>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</si>
  <si>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</si>
  <si>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</si>
  <si>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</si>
  <si>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</si>
  <si>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</si>
  <si>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</si>
  <si>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</si>
  <si>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</si>
  <si>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</si>
  <si>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</si>
  <si>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</si>
  <si>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</si>
  <si>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</si>
  <si>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</si>
  <si>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</si>
  <si>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</si>
  <si>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</si>
  <si>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</si>
  <si>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</si>
  <si>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</si>
  <si>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</si>
  <si>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</si>
  <si>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</si>
  <si>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</si>
  <si>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</si>
  <si>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</si>
  <si>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</si>
  <si>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</si>
  <si>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</si>
  <si>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</si>
  <si>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</si>
  <si>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</si>
  <si>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</si>
  <si>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</si>
  <si>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</si>
  <si>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</si>
  <si>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</si>
  <si>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</si>
  <si>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</si>
  <si>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</si>
  <si>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</si>
  <si>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</si>
  <si>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</si>
  <si>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</si>
  <si>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</si>
  <si>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</si>
  <si>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</si>
  <si>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</si>
  <si>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</si>
  <si>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</si>
  <si>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</si>
  <si>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</si>
  <si>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</si>
  <si>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</si>
  <si>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</si>
  <si>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</si>
  <si>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</si>
  <si>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</si>
  <si>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</si>
  <si>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</si>
  <si>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</si>
  <si>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</si>
  <si>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</si>
  <si>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</si>
  <si>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</si>
  <si>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</si>
  <si>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</si>
  <si>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</si>
  <si>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</si>
  <si>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</si>
  <si>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</si>
  <si>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</si>
  <si>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</si>
  <si>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</si>
  <si>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</si>
  <si>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</si>
  <si>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</si>
  <si>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</si>
  <si>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</si>
  <si>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</si>
  <si>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</si>
  <si>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</si>
  <si>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</si>
  <si>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</si>
  <si>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</si>
  <si>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</si>
  <si>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</si>
  <si>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</si>
  <si>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</si>
  <si>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</si>
  <si>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</si>
  <si>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</si>
  <si>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</si>
  <si>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</si>
  <si>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</si>
  <si>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</si>
  <si>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</si>
  <si>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</si>
  <si>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</si>
  <si>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</si>
  <si>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</si>
  <si>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</si>
  <si>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</si>
  <si>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</si>
  <si>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</si>
  <si>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</si>
  <si>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</si>
  <si>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</si>
  <si>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</si>
  <si>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</si>
  <si>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</si>
  <si>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</si>
  <si>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</si>
  <si>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</si>
  <si>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</si>
  <si>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</si>
  <si>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</si>
  <si>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</si>
  <si>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</si>
  <si>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</si>
  <si>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</si>
  <si>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</si>
  <si>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</si>
  <si>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</si>
  <si>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</si>
  <si>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</si>
  <si>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</si>
  <si>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</si>
  <si>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</si>
  <si>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</si>
  <si>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</si>
  <si>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</si>
  <si>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</si>
  <si>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</si>
  <si>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</si>
  <si>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</si>
  <si>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</si>
  <si>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</si>
  <si>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</si>
  <si>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</si>
  <si>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</si>
  <si>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</si>
  <si>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</si>
  <si>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</si>
  <si>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</si>
  <si>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</si>
  <si>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</si>
  <si>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</si>
  <si>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</si>
  <si>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</si>
  <si>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</si>
  <si>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</si>
  <si>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</si>
  <si>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</si>
  <si>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</si>
  <si>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</si>
  <si>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</si>
  <si>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</si>
  <si>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</si>
  <si>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</si>
  <si>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</si>
  <si>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</si>
  <si>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</si>
  <si>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</si>
  <si>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</si>
  <si>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</si>
  <si>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</si>
  <si>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</si>
  <si>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</si>
  <si>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</si>
  <si>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</si>
  <si>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</si>
  <si>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</si>
  <si>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</si>
  <si>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</si>
  <si>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</si>
  <si>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</si>
  <si>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</si>
  <si>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</si>
  <si>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</si>
  <si>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</si>
  <si>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</si>
  <si>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</si>
  <si>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</si>
  <si>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</si>
  <si>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</si>
  <si>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</si>
  <si>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</si>
  <si>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</si>
  <si>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</si>
  <si>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</si>
  <si>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</si>
  <si>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</si>
  <si>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</si>
  <si>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</si>
  <si>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</si>
  <si>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</si>
  <si>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</si>
  <si>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</si>
  <si>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</si>
  <si>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</si>
  <si>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</si>
  <si>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</si>
  <si>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</si>
  <si>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</si>
  <si>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</si>
  <si>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</si>
  <si>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</si>
  <si>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</si>
  <si>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</si>
  <si>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</si>
  <si>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</si>
  <si>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</si>
  <si>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</si>
  <si>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</si>
  <si>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</si>
  <si>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</si>
  <si>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</si>
  <si>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</si>
  <si>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</si>
  <si>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</si>
  <si>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</si>
  <si>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</si>
  <si>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</si>
  <si>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</si>
  <si>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</si>
  <si>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</si>
  <si>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</si>
  <si>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</si>
  <si>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</si>
  <si>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</si>
  <si>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</si>
  <si>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</si>
  <si>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</si>
  <si>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</si>
  <si>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</si>
  <si>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</si>
  <si>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</si>
  <si>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</si>
  <si>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</si>
  <si>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</si>
  <si>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</si>
  <si>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</si>
  <si>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</si>
  <si>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</si>
  <si>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</si>
  <si>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</si>
  <si>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</si>
  <si>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</si>
  <si>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</si>
  <si>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</si>
  <si>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</si>
  <si>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</si>
  <si>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</si>
  <si>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</si>
  <si>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</si>
  <si>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</si>
  <si>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</si>
  <si>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</si>
  <si>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</si>
  <si>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</si>
  <si>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</si>
  <si>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</si>
  <si>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</si>
  <si>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</si>
  <si>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</si>
  <si>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</si>
  <si>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</si>
  <si>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</si>
  <si>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</si>
  <si>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</si>
  <si>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</si>
  <si>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</si>
  <si>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</si>
  <si>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</si>
  <si>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</si>
  <si>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</si>
  <si>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</si>
  <si>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</si>
  <si>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</si>
  <si>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</si>
  <si>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</si>
  <si>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</si>
  <si>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</si>
  <si>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</si>
  <si>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</si>
  <si>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</si>
  <si>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</si>
  <si>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</si>
  <si>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</si>
  <si>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</si>
  <si>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</si>
  <si>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</si>
  <si>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</si>
  <si>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</si>
  <si>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</si>
  <si>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</si>
  <si>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</si>
  <si>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</si>
  <si>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</si>
  <si>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</si>
  <si>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</si>
  <si>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</si>
  <si>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</si>
  <si>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</si>
  <si>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</si>
  <si>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</si>
  <si>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</si>
  <si>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</si>
  <si>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</si>
  <si>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</si>
  <si>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</si>
  <si>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</si>
  <si>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</si>
  <si>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</si>
  <si>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</si>
  <si>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</si>
  <si>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</si>
  <si>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</si>
  <si>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</si>
  <si>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</si>
  <si>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</si>
  <si>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</si>
  <si>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</si>
  <si>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</si>
  <si>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</si>
  <si>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</si>
  <si>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</si>
  <si>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</si>
  <si>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</si>
  <si>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</si>
  <si>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</si>
  <si>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</si>
  <si>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</si>
  <si>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</si>
  <si>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</si>
  <si>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</si>
  <si>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</si>
  <si>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</si>
  <si>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</si>
  <si>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</si>
  <si>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</si>
  <si>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</si>
  <si>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</si>
  <si>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</si>
  <si>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</si>
  <si>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</si>
  <si>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</si>
  <si>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</si>
  <si>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</si>
  <si>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</si>
  <si>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</si>
  <si>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</si>
  <si>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</si>
  <si>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</si>
  <si>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</si>
  <si>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</si>
  <si>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</si>
  <si>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</si>
  <si>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</si>
  <si>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</si>
  <si>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</si>
  <si>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</si>
  <si>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</si>
  <si>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</si>
  <si>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</si>
  <si>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</si>
  <si>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</si>
  <si>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</si>
  <si>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</si>
  <si>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</si>
  <si>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</si>
  <si>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</si>
  <si>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</si>
  <si>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</si>
  <si>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</si>
  <si>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</si>
  <si>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</si>
  <si>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</si>
  <si>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</si>
  <si>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</si>
  <si>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</si>
  <si>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</si>
  <si>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</si>
  <si>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</si>
  <si>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</si>
  <si>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</si>
  <si>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</si>
  <si>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</si>
  <si>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</si>
  <si>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</si>
  <si>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</si>
  <si>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</si>
  <si>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</si>
  <si>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</si>
  <si>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</si>
  <si>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</si>
  <si>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</si>
  <si>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</si>
  <si>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</si>
  <si>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</si>
  <si>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</si>
  <si>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</si>
  <si>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</si>
  <si>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</si>
  <si>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</si>
  <si>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</si>
  <si>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</si>
  <si>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</si>
  <si>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</si>
  <si>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</si>
  <si>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</si>
  <si>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</si>
  <si>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</si>
  <si>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</si>
  <si>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</si>
  <si>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</si>
  <si>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</si>
  <si>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</si>
  <si>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</si>
  <si>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</si>
  <si>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</si>
  <si>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</si>
  <si>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</si>
  <si>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</si>
  <si>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</si>
  <si>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</si>
  <si>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</si>
  <si>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</si>
  <si>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</si>
  <si>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</si>
  <si>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</si>
  <si>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</si>
  <si>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</si>
  <si>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</si>
  <si>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</si>
  <si>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</si>
  <si>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</si>
  <si>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</si>
  <si>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</si>
  <si>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</si>
  <si>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</si>
  <si>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</si>
  <si>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</si>
  <si>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</si>
  <si>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</si>
  <si>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</si>
  <si>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</si>
  <si>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</si>
  <si>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</si>
  <si>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</si>
  <si>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</si>
  <si>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</si>
  <si>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</si>
  <si>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</si>
  <si>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</si>
  <si>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</si>
  <si>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</si>
  <si>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</si>
  <si>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</si>
  <si>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</si>
  <si>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</si>
  <si>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</si>
  <si>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</si>
  <si>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</si>
  <si>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</si>
  <si>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</si>
  <si>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</si>
  <si>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</si>
  <si>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</si>
  <si>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</si>
  <si>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</si>
  <si>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</si>
  <si>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</si>
  <si>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</si>
  <si>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</si>
  <si>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</si>
  <si>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</si>
  <si>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</si>
  <si>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</si>
  <si>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</si>
  <si>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</si>
  <si>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</si>
  <si>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</si>
  <si>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</si>
  <si>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</si>
  <si>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</si>
  <si>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</si>
  <si>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</si>
  <si>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</si>
  <si>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</si>
  <si>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</si>
  <si>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</si>
  <si>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</si>
  <si>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</si>
  <si>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</si>
  <si>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</si>
  <si>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</si>
  <si>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</si>
  <si>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</si>
  <si>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</si>
  <si>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</si>
  <si>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</si>
  <si>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</si>
  <si>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</si>
  <si>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</si>
  <si>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</si>
  <si>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</si>
  <si>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</si>
  <si>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</si>
  <si>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</si>
  <si>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</si>
  <si>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</si>
  <si>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</si>
  <si>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</si>
  <si>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</si>
  <si>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</si>
  <si>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</si>
  <si>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</si>
  <si>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</si>
  <si>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</si>
  <si>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</si>
  <si>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</si>
  <si>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</si>
  <si>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</si>
  <si>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</si>
  <si>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</si>
  <si>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</si>
  <si>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</si>
  <si>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</si>
  <si>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</si>
  <si>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</si>
  <si>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</si>
  <si>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</si>
  <si>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</si>
  <si>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</si>
  <si>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</si>
  <si>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</si>
  <si>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</si>
  <si>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</si>
  <si>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</si>
  <si>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</si>
  <si>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</si>
  <si>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</si>
  <si>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</si>
  <si>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</si>
  <si>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</si>
  <si>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</si>
  <si>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</si>
  <si>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</si>
  <si>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</si>
  <si>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</si>
  <si>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</si>
  <si>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</si>
  <si>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</si>
  <si>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</si>
  <si>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</si>
  <si>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</si>
  <si>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</si>
  <si>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</si>
  <si>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</si>
  <si>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</si>
  <si>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</si>
  <si>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</si>
  <si>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</si>
  <si>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</si>
  <si>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</si>
  <si>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</si>
  <si>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</si>
  <si>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</si>
  <si>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</si>
  <si>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</si>
  <si>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</si>
  <si>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</si>
  <si>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</si>
  <si>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</si>
  <si>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</si>
  <si>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</si>
  <si>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</si>
  <si>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</si>
  <si>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</si>
  <si>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</si>
  <si>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</si>
  <si>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</si>
  <si>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</si>
  <si>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</si>
  <si>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</si>
  <si>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</si>
  <si>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</si>
  <si>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</si>
  <si>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</si>
  <si>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</si>
  <si>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</si>
  <si>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</si>
  <si>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</si>
  <si>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</si>
  <si>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</si>
  <si>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</si>
  <si>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</si>
  <si>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</si>
  <si>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</si>
  <si>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</si>
  <si>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</si>
  <si>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</si>
  <si>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</si>
  <si>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</si>
  <si>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</si>
  <si>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</si>
  <si>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</si>
  <si>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</si>
  <si>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</si>
  <si>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</si>
  <si>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</si>
  <si>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</si>
  <si>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</si>
  <si>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</si>
  <si>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</si>
  <si>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</si>
  <si>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</si>
  <si>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</si>
  <si>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</si>
  <si>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</si>
  <si>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</si>
  <si>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</si>
  <si>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</si>
  <si>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</si>
  <si>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</si>
  <si>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</si>
  <si>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</si>
  <si>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</si>
  <si>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</si>
  <si>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</si>
  <si>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</si>
  <si>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</si>
  <si>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</si>
  <si>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</si>
  <si>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</si>
  <si>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</si>
  <si>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</si>
  <si>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</si>
  <si>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</si>
  <si>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</si>
  <si>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</si>
  <si>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</si>
  <si>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</si>
  <si>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</si>
  <si>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</si>
  <si>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</si>
  <si>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</si>
  <si>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</si>
  <si>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</si>
  <si>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</si>
  <si>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</si>
  <si>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</si>
  <si>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</si>
  <si>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</si>
  <si>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</si>
  <si>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</si>
  <si>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</si>
  <si>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</si>
  <si>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</si>
  <si>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</si>
  <si>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</si>
  <si>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</si>
  <si>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</si>
  <si>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</si>
  <si>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</si>
  <si>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</si>
  <si>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</si>
  <si>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</si>
  <si>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</si>
  <si>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</si>
  <si>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</si>
  <si>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</si>
  <si>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</si>
  <si>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</si>
  <si>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</si>
  <si>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</si>
  <si>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</si>
  <si>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</si>
  <si>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</si>
  <si>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</si>
  <si>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</si>
  <si>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</si>
  <si>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</si>
  <si>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</si>
  <si>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</si>
  <si>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</si>
  <si>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</si>
  <si>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</si>
  <si>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</si>
  <si>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</si>
  <si>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</si>
  <si>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</si>
  <si>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</si>
  <si>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</si>
  <si>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</si>
  <si>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</si>
  <si>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</si>
  <si>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</si>
  <si>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</si>
  <si>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</si>
  <si>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</si>
  <si>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</si>
  <si>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</si>
  <si>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</si>
  <si>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</si>
  <si>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</si>
  <si>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</si>
  <si>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</si>
  <si>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</si>
  <si>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</si>
  <si>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</si>
  <si>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</si>
  <si>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</si>
  <si>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</si>
  <si>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</si>
  <si>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</si>
  <si>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</si>
  <si>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</si>
  <si>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</si>
  <si>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</si>
  <si>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</si>
  <si>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</si>
  <si>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</si>
  <si>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</si>
  <si>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</si>
  <si>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</si>
  <si>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</si>
  <si>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</si>
  <si>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</si>
  <si>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</si>
  <si>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</si>
  <si>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</si>
  <si>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</si>
  <si>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</si>
  <si>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</si>
  <si>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</si>
  <si>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</si>
  <si>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</si>
  <si>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</si>
  <si>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</si>
  <si>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</si>
  <si>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</si>
  <si>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</si>
  <si>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</si>
  <si>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</si>
  <si>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</si>
  <si>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</si>
  <si>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</si>
  <si>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</si>
  <si>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</si>
  <si>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</si>
  <si>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</si>
  <si>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</si>
  <si>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</si>
  <si>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</si>
  <si>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</si>
  <si>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</si>
  <si>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</si>
  <si>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</si>
  <si>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</si>
  <si>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</si>
  <si>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</si>
  <si>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</si>
  <si>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</si>
  <si>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</si>
  <si>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</si>
  <si>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</si>
  <si>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</si>
  <si>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</si>
  <si>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</si>
  <si>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</si>
  <si>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</si>
  <si>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</si>
  <si>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</si>
  <si>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</si>
  <si>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</si>
  <si>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</si>
  <si>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</si>
  <si>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</si>
  <si>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</si>
  <si>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</si>
  <si>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</si>
  <si>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</si>
  <si>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</si>
  <si>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</si>
  <si>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</si>
  <si>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</si>
  <si>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</si>
  <si>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</si>
  <si>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</si>
  <si>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</si>
  <si>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</si>
  <si>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</si>
  <si>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</si>
  <si>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</si>
  <si>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</si>
  <si>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</si>
  <si>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</si>
  <si>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</si>
  <si>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</si>
  <si>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</si>
  <si>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</si>
  <si>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</si>
  <si>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</si>
  <si>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</si>
  <si>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</si>
  <si>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</si>
  <si>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</si>
  <si>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</si>
  <si>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</si>
  <si>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</si>
  <si>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</si>
  <si>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</si>
  <si>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</si>
  <si>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</si>
  <si>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</si>
  <si>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</si>
  <si>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</si>
  <si>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</si>
  <si>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</si>
  <si>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</si>
  <si>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</si>
  <si>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</si>
  <si>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</si>
  <si>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</si>
  <si>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</si>
  <si>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</si>
  <si>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</si>
  <si>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</si>
  <si>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</si>
  <si>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</si>
  <si>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</si>
  <si>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</si>
  <si>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</si>
  <si>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</si>
  <si>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</si>
  <si>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</si>
  <si>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</si>
  <si>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</si>
  <si>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</si>
  <si>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</si>
  <si>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</si>
  <si>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</si>
  <si>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</si>
  <si>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</si>
  <si>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</si>
  <si>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</si>
  <si>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</si>
  <si>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</si>
  <si>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</si>
  <si>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</si>
  <si>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</si>
  <si>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</si>
  <si>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</si>
  <si>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</si>
  <si>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</si>
  <si>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</si>
  <si>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</si>
  <si>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</si>
  <si>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</si>
  <si>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</si>
  <si>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</si>
  <si>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</si>
  <si>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</si>
  <si>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</si>
  <si>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</si>
  <si>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</si>
  <si>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</si>
  <si>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</si>
  <si>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</si>
  <si>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</si>
  <si>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</si>
  <si>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</si>
  <si>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</si>
  <si>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</si>
  <si>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</si>
  <si>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</si>
  <si>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</si>
  <si>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</si>
  <si>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</si>
  <si>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</si>
  <si>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</si>
  <si>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</si>
  <si>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</si>
  <si>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</si>
  <si>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</si>
  <si>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</si>
  <si>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</si>
  <si>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</si>
  <si>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</si>
  <si>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</si>
  <si>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</si>
  <si>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</si>
  <si>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</si>
  <si>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</si>
  <si>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</si>
  <si>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</si>
  <si>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</si>
  <si>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</si>
  <si>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</si>
  <si>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</si>
  <si>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</si>
  <si>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</si>
  <si>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</si>
  <si>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</si>
  <si>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</si>
  <si>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</si>
  <si>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</si>
  <si>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</si>
  <si>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</si>
  <si>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</si>
  <si>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</si>
  <si>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</si>
  <si>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</si>
  <si>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</si>
  <si>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</si>
  <si>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</si>
  <si>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</si>
  <si>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</si>
  <si>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</si>
  <si>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</si>
  <si>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</si>
  <si>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</si>
  <si>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</si>
  <si>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</si>
  <si>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</si>
  <si>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</si>
  <si>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</si>
  <si>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</si>
  <si>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</si>
  <si>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</si>
  <si>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</si>
  <si>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</si>
  <si>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</si>
  <si>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</si>
  <si>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</si>
  <si>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</si>
  <si>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</si>
  <si>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</si>
  <si>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</si>
  <si>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</si>
  <si>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</si>
  <si>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</si>
  <si>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</si>
  <si>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</si>
  <si>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</si>
  <si>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</si>
  <si>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</si>
  <si>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</si>
  <si>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</si>
  <si>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</si>
  <si>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</si>
  <si>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</si>
  <si>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</si>
  <si>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</si>
  <si>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</si>
  <si>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</si>
  <si>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</si>
  <si>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</si>
  <si>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</si>
  <si>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</si>
  <si>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</si>
  <si>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</si>
  <si>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</si>
  <si>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</si>
  <si>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</si>
  <si>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</si>
  <si>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</si>
  <si>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</si>
  <si>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</si>
  <si>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</si>
  <si>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</si>
  <si>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</si>
  <si>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</si>
  <si>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</si>
  <si>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</si>
  <si>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</si>
  <si>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</si>
  <si>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</si>
  <si>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</si>
  <si>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</si>
  <si>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</si>
  <si>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</si>
  <si>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</si>
  <si>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</si>
  <si>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</si>
  <si>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</si>
  <si>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</si>
  <si>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</si>
  <si>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</si>
  <si>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</si>
  <si>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</si>
  <si>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</si>
  <si>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</si>
  <si>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</si>
  <si>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</si>
  <si>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</si>
  <si>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</si>
  <si>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</si>
  <si>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</si>
  <si>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</si>
  <si>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</si>
  <si>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</si>
  <si>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</si>
  <si>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</si>
  <si>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</si>
  <si>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</si>
  <si>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</si>
  <si>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</si>
  <si>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</si>
  <si>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</si>
  <si>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</si>
  <si>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</si>
  <si>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</si>
  <si>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</si>
  <si>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</si>
  <si>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</si>
  <si>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</si>
  <si>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</si>
  <si>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</si>
  <si>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</si>
  <si>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</si>
  <si>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</si>
  <si>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</si>
  <si>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</si>
  <si>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</si>
  <si>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</si>
  <si>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</si>
  <si>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</si>
  <si>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</si>
  <si>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</si>
  <si>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</si>
  <si>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</si>
  <si>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</si>
  <si>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</si>
  <si>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</si>
  <si>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</si>
  <si>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</si>
  <si>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</si>
  <si>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</si>
  <si>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</si>
  <si>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</si>
  <si>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</si>
  <si>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</si>
  <si>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</si>
  <si>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</si>
  <si>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</si>
  <si>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</si>
  <si>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</si>
  <si>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</si>
  <si>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</si>
  <si>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</si>
  <si>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</si>
  <si>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</si>
  <si>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</si>
  <si>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</si>
  <si>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</si>
  <si>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</si>
  <si>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</si>
  <si>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</si>
  <si>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</si>
  <si>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</si>
  <si>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</si>
  <si>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</si>
  <si>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</si>
  <si>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</si>
  <si>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</si>
  <si>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</si>
  <si>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</si>
  <si>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</si>
  <si>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</si>
  <si>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</si>
  <si>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</si>
  <si>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</si>
  <si>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</si>
  <si>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</si>
  <si>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</si>
  <si>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</si>
  <si>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</si>
  <si>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</si>
  <si>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</si>
  <si>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</si>
  <si>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</si>
  <si>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</si>
  <si>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</si>
  <si>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</si>
  <si>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</si>
  <si>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</si>
  <si>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</si>
  <si>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</si>
  <si>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</si>
  <si>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</si>
  <si>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</si>
  <si>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</si>
  <si>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</si>
  <si>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</si>
  <si>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</si>
  <si>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</si>
  <si>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</si>
  <si>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</si>
  <si>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</si>
  <si>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</si>
  <si>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</si>
  <si>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</si>
  <si>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</si>
  <si>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</si>
  <si>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</si>
  <si>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</si>
  <si>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</si>
  <si>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</si>
  <si>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</si>
  <si>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</si>
  <si>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</si>
  <si>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</si>
  <si>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</si>
  <si>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</si>
  <si>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</si>
  <si>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</si>
  <si>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</si>
  <si>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</si>
  <si>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</si>
  <si>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</si>
  <si>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</si>
  <si>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</si>
  <si>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</si>
  <si>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</si>
  <si>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</si>
  <si>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</si>
  <si>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</si>
  <si>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</si>
  <si>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</si>
  <si>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</si>
  <si>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</si>
  <si>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</si>
  <si>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</si>
  <si>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</si>
  <si>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</si>
  <si>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</si>
  <si>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</si>
  <si>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</si>
  <si>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</si>
  <si>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</si>
  <si>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</si>
  <si>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</si>
  <si>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</si>
  <si>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</si>
  <si>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</si>
  <si>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</si>
  <si>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</si>
  <si>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</si>
  <si>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</si>
  <si>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</si>
  <si>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</si>
  <si>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</si>
  <si>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</si>
  <si>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</si>
  <si>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</si>
  <si>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</si>
  <si>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</si>
  <si>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</si>
  <si>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</si>
  <si>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</si>
  <si>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</si>
  <si>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</si>
  <si>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</si>
  <si>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</si>
  <si>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</si>
  <si>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</si>
  <si>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</si>
  <si>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</si>
  <si>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</si>
  <si>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</si>
  <si>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</si>
  <si>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</si>
  <si>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</si>
  <si>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</si>
  <si>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</si>
  <si>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</si>
  <si>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</si>
  <si>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</si>
  <si>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</si>
  <si>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</si>
  <si>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</si>
  <si>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</si>
  <si>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</si>
  <si>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</si>
  <si>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</si>
  <si>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</si>
  <si>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</si>
  <si>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</si>
  <si>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</si>
  <si>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</si>
  <si>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</si>
  <si>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</si>
  <si>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</si>
  <si>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</si>
  <si>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</si>
  <si>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</si>
  <si>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</si>
  <si>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</si>
  <si>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</si>
  <si>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</si>
  <si>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</si>
  <si>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</si>
  <si>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</si>
  <si>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</si>
  <si>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</si>
  <si>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</si>
  <si>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</si>
  <si>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</si>
  <si>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</si>
  <si>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</si>
  <si>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</si>
  <si>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</si>
  <si>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</si>
  <si>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</si>
  <si>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</si>
  <si>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</si>
  <si>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</si>
  <si>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</si>
  <si>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</si>
  <si>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</si>
  <si>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</si>
  <si>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</si>
  <si>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</si>
  <si>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</si>
  <si>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</si>
  <si>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</si>
  <si>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</si>
  <si>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</si>
  <si>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</si>
  <si>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</si>
  <si>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</si>
  <si>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</si>
  <si>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</si>
  <si>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</si>
  <si>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</si>
  <si>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</si>
  <si>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</si>
  <si>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</si>
  <si>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</si>
  <si>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</si>
  <si>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</si>
  <si>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</si>
  <si>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</si>
  <si>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</si>
  <si>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</si>
  <si>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</si>
  <si>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</si>
  <si>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</si>
  <si>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</si>
  <si>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</si>
  <si>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</si>
  <si>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</si>
  <si>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</si>
  <si>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</si>
  <si>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</si>
  <si>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</si>
  <si>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</si>
  <si>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</si>
  <si>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</si>
  <si>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</si>
  <si>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</si>
  <si>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</si>
  <si>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</si>
  <si>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</si>
  <si>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</si>
  <si>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</si>
  <si>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</si>
  <si>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</si>
  <si>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</si>
  <si>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</si>
  <si>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</si>
  <si>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</si>
  <si>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</si>
  <si>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</si>
  <si>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</si>
  <si>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</si>
  <si>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</si>
  <si>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</si>
  <si>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</si>
  <si>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</si>
  <si>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</si>
  <si>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</si>
  <si>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</si>
  <si>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</si>
  <si>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</si>
  <si>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</si>
  <si>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</si>
  <si>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</si>
  <si>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</si>
  <si>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</si>
  <si>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</si>
  <si>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</si>
  <si>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</si>
  <si>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</si>
  <si>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</si>
  <si>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</si>
  <si>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</si>
  <si>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</si>
  <si>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</si>
  <si>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</si>
  <si>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</si>
  <si>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</si>
  <si>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</si>
  <si>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</si>
  <si>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</si>
  <si>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</si>
  <si>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</si>
  <si>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</si>
  <si>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</si>
  <si>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</si>
  <si>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</si>
  <si>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</si>
  <si>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</si>
  <si>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</si>
  <si>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</si>
  <si>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</si>
  <si>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</si>
  <si>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</si>
  <si>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</si>
  <si>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</si>
  <si>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</si>
  <si>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</si>
  <si>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</si>
  <si>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</si>
  <si>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</si>
  <si>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</si>
  <si>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</si>
  <si>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</si>
  <si>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</si>
  <si>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</si>
  <si>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</si>
  <si>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</si>
  <si>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</si>
  <si>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</si>
  <si>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</si>
  <si>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</si>
  <si>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</si>
  <si>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</si>
  <si>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</si>
  <si>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</si>
  <si>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</si>
  <si>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</si>
  <si>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</si>
  <si>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</si>
  <si>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</si>
  <si>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</si>
  <si>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</si>
  <si>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</si>
  <si>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</si>
  <si>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</si>
  <si>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</si>
  <si>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</si>
  <si>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</si>
  <si>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</si>
  <si>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</si>
  <si>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</si>
  <si>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</si>
  <si>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</si>
  <si>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</si>
  <si>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</si>
  <si>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</si>
  <si>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</si>
  <si>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</si>
  <si>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</si>
  <si>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</si>
  <si>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</si>
  <si>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</si>
  <si>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</si>
  <si>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</si>
  <si>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</si>
  <si>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</si>
  <si>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</si>
  <si>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</si>
  <si>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</si>
  <si>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</si>
  <si>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</si>
  <si>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</si>
  <si>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</si>
  <si>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</si>
  <si>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</si>
  <si>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</si>
  <si>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</si>
  <si>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</si>
  <si>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</si>
  <si>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</si>
  <si>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</si>
  <si>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</si>
  <si>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</si>
  <si>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</si>
  <si>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</si>
  <si>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</si>
  <si>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</si>
  <si>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</si>
  <si>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</si>
  <si>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</si>
  <si>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</si>
  <si>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</si>
  <si>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</si>
  <si>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</si>
  <si>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</si>
  <si>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</si>
  <si>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</si>
  <si>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</si>
  <si>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</si>
  <si>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</si>
  <si>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</si>
  <si>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</si>
  <si>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</si>
  <si>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</si>
  <si>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</si>
  <si>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</si>
  <si>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</si>
  <si>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</si>
  <si>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</si>
  <si>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</si>
  <si>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</si>
  <si>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</si>
  <si>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</si>
  <si>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</si>
  <si>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</si>
  <si>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</si>
  <si>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</si>
  <si>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</si>
  <si>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</si>
  <si>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</si>
  <si>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</si>
  <si>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</si>
  <si>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</si>
  <si>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</si>
  <si>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</si>
  <si>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</si>
  <si>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</si>
  <si>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</si>
  <si>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</si>
  <si>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</si>
  <si>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</si>
  <si>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</si>
  <si>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</si>
  <si>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</si>
  <si>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</si>
  <si>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</si>
  <si>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</si>
  <si>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</si>
  <si>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</si>
  <si>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</si>
  <si>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</si>
  <si>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</si>
  <si>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</si>
  <si>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</si>
  <si>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</si>
  <si>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</si>
  <si>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</si>
  <si>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</si>
  <si>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</si>
  <si>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</si>
  <si>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</si>
  <si>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</si>
  <si>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</si>
  <si>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</si>
  <si>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</si>
  <si>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</si>
  <si>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</si>
  <si>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</si>
  <si>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</si>
  <si>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</si>
  <si>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</si>
  <si>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</si>
  <si>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</si>
  <si>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</si>
  <si>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</si>
  <si>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</si>
  <si>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</si>
  <si>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</si>
  <si>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</si>
  <si>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</si>
  <si>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</si>
  <si>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</si>
  <si>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</si>
  <si>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</si>
  <si>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</si>
  <si>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</si>
  <si>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</si>
  <si>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</si>
  <si>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</si>
  <si>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</si>
  <si>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</si>
  <si>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</si>
  <si>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</si>
  <si>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</si>
  <si>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</si>
  <si>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</si>
  <si>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</si>
  <si>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</si>
  <si>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</si>
  <si>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</si>
  <si>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</si>
  <si>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</si>
  <si>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</si>
  <si>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</si>
  <si>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</si>
  <si>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</si>
  <si>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</si>
  <si>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</si>
  <si>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</si>
  <si>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</si>
  <si>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</si>
  <si>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</si>
  <si>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</si>
  <si>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</si>
  <si>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</si>
  <si>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</si>
  <si>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</si>
  <si>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</si>
  <si>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</si>
  <si>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</si>
  <si>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</si>
  <si>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</si>
  <si>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</si>
  <si>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</si>
  <si>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</si>
  <si>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</si>
  <si>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</si>
  <si>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</si>
  <si>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</si>
  <si>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</si>
  <si>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</si>
  <si>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</si>
  <si>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</si>
  <si>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</si>
  <si>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</si>
  <si>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</si>
  <si>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</si>
  <si>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</si>
  <si>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</si>
  <si>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</si>
  <si>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</si>
  <si>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</si>
  <si>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</si>
  <si>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</si>
  <si>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</si>
  <si>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</si>
  <si>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</si>
  <si>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</si>
  <si>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</si>
  <si>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</si>
  <si>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</si>
  <si>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</si>
  <si>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</si>
  <si>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</si>
  <si>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</si>
  <si>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</si>
  <si>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</si>
  <si>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</si>
  <si>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</si>
  <si>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</si>
  <si>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</si>
  <si>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</si>
  <si>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</si>
  <si>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</si>
  <si>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</si>
  <si>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</si>
  <si>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</si>
  <si>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</si>
  <si>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</si>
  <si>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</si>
  <si>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</si>
  <si>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</si>
  <si>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</si>
  <si>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</si>
  <si>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</si>
  <si>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</si>
  <si>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</si>
  <si>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</si>
  <si>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</si>
  <si>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</si>
  <si>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</si>
  <si>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</si>
  <si>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</si>
  <si>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</si>
  <si>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</si>
  <si>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</si>
  <si>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</si>
  <si>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</si>
  <si>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</si>
  <si>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</si>
  <si>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</si>
  <si>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</si>
  <si>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</si>
  <si>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</si>
  <si>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</si>
  <si>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</si>
  <si>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</si>
  <si>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</si>
  <si>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</si>
  <si>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</si>
  <si>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</si>
  <si>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</si>
  <si>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</si>
  <si>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</si>
  <si>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</si>
  <si>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</si>
  <si>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</si>
  <si>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</si>
  <si>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</si>
  <si>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</si>
  <si>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</si>
  <si>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</si>
  <si>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</si>
  <si>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</si>
  <si>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</si>
  <si>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</si>
  <si>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</si>
  <si>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</si>
  <si>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</si>
  <si>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</si>
  <si>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</si>
  <si>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</si>
  <si>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</si>
  <si>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</si>
  <si>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</si>
  <si>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</si>
  <si>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</si>
  <si>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</si>
  <si>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</si>
  <si>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</si>
  <si>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</si>
  <si>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</si>
  <si>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</si>
  <si>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</si>
  <si>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</si>
  <si>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</si>
  <si>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</si>
  <si>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</si>
  <si>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</si>
  <si>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</si>
  <si>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</si>
  <si>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</si>
  <si>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</si>
  <si>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</si>
  <si>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</si>
  <si>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</si>
  <si>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</si>
  <si>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</si>
  <si>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</si>
  <si>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</si>
  <si>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</si>
  <si>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</si>
  <si>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</si>
  <si>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</si>
  <si>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</si>
  <si>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</si>
  <si>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</si>
  <si>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</si>
  <si>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</si>
  <si>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</si>
  <si>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</si>
  <si>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</si>
  <si>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</si>
  <si>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</si>
  <si>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</si>
  <si>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</si>
  <si>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</si>
  <si>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</si>
  <si>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</si>
  <si>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</si>
  <si>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</si>
  <si>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</si>
  <si>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</si>
  <si>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</si>
  <si>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</si>
  <si>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</si>
  <si>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</si>
  <si>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</si>
  <si>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</si>
  <si>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</si>
  <si>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</si>
  <si>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</si>
  <si>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</si>
  <si>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</si>
  <si>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</si>
  <si>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</si>
  <si>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</si>
  <si>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</si>
  <si>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</si>
  <si>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</si>
  <si>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</si>
  <si>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</si>
  <si>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</si>
  <si>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</si>
  <si>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</si>
  <si>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</si>
  <si>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</si>
  <si>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</si>
  <si>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</si>
  <si>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</si>
  <si>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</si>
  <si>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</si>
  <si>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</si>
  <si>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</si>
  <si>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</si>
  <si>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</si>
  <si>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</si>
  <si>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</si>
  <si>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</si>
  <si>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</si>
  <si>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</si>
  <si>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</si>
  <si>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</si>
  <si>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</si>
  <si>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</si>
  <si>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</si>
  <si>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</si>
  <si>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</si>
  <si>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</si>
  <si>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</si>
  <si>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</si>
  <si>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</si>
  <si>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</si>
  <si>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</si>
  <si>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</si>
  <si>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</si>
  <si>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</si>
  <si>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</si>
  <si>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</si>
  <si>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</si>
  <si>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</si>
  <si>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</si>
  <si>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</si>
  <si>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</si>
  <si>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</si>
  <si>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</si>
  <si>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</si>
  <si>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</si>
  <si>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</si>
  <si>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</si>
  <si>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</si>
  <si>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</si>
  <si>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</si>
  <si>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</si>
  <si>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</si>
  <si>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</si>
  <si>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</si>
  <si>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</si>
  <si>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</si>
  <si>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</si>
  <si>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</si>
  <si>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</si>
  <si>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</si>
  <si>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</si>
  <si>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</si>
  <si>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</si>
  <si>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</si>
  <si>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</si>
  <si>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</si>
  <si>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</si>
  <si>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</si>
  <si>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</si>
  <si>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</si>
  <si>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</si>
  <si>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</si>
  <si>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</si>
  <si>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</si>
  <si>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</si>
  <si>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</si>
  <si>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</si>
  <si>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</si>
  <si>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</si>
  <si>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</si>
  <si>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</si>
  <si>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</si>
  <si>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</si>
  <si>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</si>
  <si>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</si>
  <si>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</si>
  <si>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</si>
  <si>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</si>
  <si>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</si>
  <si>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</si>
  <si>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</si>
  <si>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</si>
  <si>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</si>
  <si>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</si>
  <si>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</si>
  <si>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</si>
  <si>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</si>
  <si>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</si>
  <si>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</si>
  <si>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</si>
  <si>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</si>
  <si>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</si>
  <si>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</si>
  <si>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</si>
  <si>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</si>
  <si>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</si>
  <si>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</si>
  <si>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</si>
  <si>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</si>
  <si>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</si>
  <si>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</si>
  <si>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</si>
  <si>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</si>
  <si>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</si>
  <si>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</si>
  <si>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</si>
  <si>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</si>
  <si>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</si>
  <si>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</si>
  <si>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</si>
  <si>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</si>
  <si>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</si>
  <si>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</si>
  <si>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</si>
  <si>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</si>
  <si>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</si>
  <si>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</si>
  <si>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</si>
  <si>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</si>
  <si>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</si>
  <si>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</si>
  <si>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</si>
  <si>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</si>
  <si>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</si>
  <si>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</si>
  <si>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</si>
  <si>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</si>
  <si>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</si>
  <si>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</si>
  <si>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</si>
  <si>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</si>
  <si>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</si>
  <si>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</si>
  <si>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</si>
  <si>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</si>
  <si>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</si>
  <si>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</si>
  <si>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</si>
  <si>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</si>
  <si>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</si>
  <si>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</si>
  <si>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</si>
  <si>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</si>
  <si>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</si>
  <si>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</si>
  <si>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</si>
  <si>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</si>
  <si>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</si>
  <si>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</si>
  <si>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</si>
  <si>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</si>
  <si>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</si>
  <si>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</si>
  <si>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</si>
  <si>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</si>
  <si>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</si>
  <si>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</si>
  <si>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</si>
  <si>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</si>
  <si>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</si>
  <si>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</si>
  <si>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</si>
  <si>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</si>
  <si>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</si>
  <si>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</si>
  <si>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</si>
  <si>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</si>
  <si>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</si>
  <si>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</si>
  <si>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</si>
  <si>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</si>
  <si>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</si>
  <si>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</si>
  <si>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</si>
  <si>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</si>
  <si>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</si>
  <si>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</si>
  <si>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</si>
  <si>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</si>
  <si>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</si>
  <si>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</si>
  <si>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</si>
  <si>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</si>
  <si>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</si>
  <si>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</si>
  <si>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</si>
  <si>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</si>
  <si>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</si>
  <si>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</si>
  <si>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</si>
  <si>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</si>
  <si>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</si>
  <si>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</si>
  <si>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</si>
  <si>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</si>
  <si>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</si>
  <si>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</si>
  <si>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</si>
  <si>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</si>
  <si>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</si>
  <si>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</si>
  <si>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</si>
  <si>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</si>
  <si>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</si>
  <si>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</si>
  <si>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</si>
  <si>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</si>
  <si>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</si>
  <si>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</si>
  <si>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</si>
  <si>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</si>
  <si>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</si>
  <si>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</si>
  <si>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</si>
  <si>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</si>
  <si>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</si>
  <si>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</si>
  <si>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</si>
  <si>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</si>
  <si>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</si>
  <si>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</si>
  <si>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</si>
  <si>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</si>
  <si>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</si>
  <si>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</si>
  <si>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</si>
  <si>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</si>
  <si>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</si>
  <si>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</si>
  <si>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</si>
  <si>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</si>
  <si>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</si>
  <si>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</si>
  <si>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</si>
  <si>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</si>
  <si>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</si>
  <si>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</si>
  <si>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</si>
  <si>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</si>
  <si>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</si>
  <si>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</si>
  <si>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</si>
  <si>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</si>
  <si>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</si>
  <si>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</si>
  <si>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</si>
  <si>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</si>
  <si>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</si>
  <si>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</si>
  <si>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</si>
  <si>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</si>
  <si>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</si>
  <si>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</si>
  <si>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</si>
  <si>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</si>
  <si>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</si>
  <si>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</si>
  <si>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</si>
  <si>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</si>
  <si>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</si>
  <si>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</si>
  <si>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</si>
  <si>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</si>
  <si>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</si>
  <si>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</si>
  <si>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</si>
  <si>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</si>
  <si>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</si>
  <si>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</si>
  <si>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</si>
  <si>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</si>
  <si>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</si>
  <si>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</si>
  <si>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</si>
  <si>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</si>
  <si>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</si>
  <si>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</si>
  <si>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</si>
  <si>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</si>
  <si>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</si>
  <si>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</si>
  <si>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</si>
  <si>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</si>
  <si>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</si>
  <si>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</si>
  <si>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</si>
  <si>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</si>
  <si>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</si>
  <si>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</si>
  <si>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</si>
  <si>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</si>
  <si>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</si>
  <si>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</si>
  <si>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</si>
  <si>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</si>
  <si>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</si>
  <si>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</si>
  <si>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</si>
  <si>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</si>
  <si>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</si>
  <si>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</si>
  <si>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</si>
  <si>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</si>
  <si>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</si>
  <si>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</si>
  <si>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</si>
  <si>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</si>
  <si>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</si>
  <si>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</si>
  <si>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</si>
  <si>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</si>
  <si>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</si>
  <si>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</si>
  <si>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</si>
  <si>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</si>
  <si>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</si>
  <si>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</si>
  <si>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</si>
  <si>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</si>
  <si>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</si>
  <si>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</si>
  <si>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</si>
  <si>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</si>
  <si>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</si>
  <si>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</si>
  <si>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</si>
  <si>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</si>
  <si>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</si>
  <si>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</si>
  <si>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</si>
  <si>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</si>
  <si>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</si>
  <si>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</si>
  <si>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</si>
  <si>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</si>
  <si>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</si>
  <si>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</si>
  <si>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</si>
  <si>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</si>
  <si>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</si>
  <si>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</si>
  <si>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</si>
  <si>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</si>
  <si>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</si>
  <si>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</si>
  <si>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</si>
  <si>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</si>
  <si>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</si>
  <si>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</si>
  <si>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</si>
  <si>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</si>
  <si>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</si>
  <si>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</si>
  <si>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</si>
  <si>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</si>
  <si>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</si>
  <si>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</si>
  <si>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</si>
  <si>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</si>
  <si>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</si>
  <si>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</si>
  <si>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</si>
  <si>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</si>
  <si>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</si>
  <si>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</si>
  <si>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</si>
  <si>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</si>
  <si>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</si>
  <si>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</si>
  <si>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</si>
  <si>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</si>
  <si>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</si>
  <si>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</si>
  <si>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</si>
  <si>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</si>
  <si>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</si>
  <si>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</si>
  <si>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</si>
  <si>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</si>
  <si>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</si>
  <si>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</si>
  <si>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</si>
  <si>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</si>
  <si>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</si>
  <si>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</si>
  <si>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</si>
  <si>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</si>
  <si>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</si>
  <si>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</si>
  <si>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</si>
  <si>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</si>
  <si>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</si>
  <si>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</si>
  <si>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</si>
  <si>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</si>
  <si>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</si>
  <si>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</si>
  <si>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</si>
  <si>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</si>
  <si>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</si>
  <si>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</si>
  <si>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</si>
  <si>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</si>
  <si>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</si>
  <si>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</si>
  <si>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</si>
  <si>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</si>
  <si>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</si>
  <si>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</si>
  <si>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</si>
  <si>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</si>
  <si>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</si>
  <si>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</si>
  <si>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</si>
  <si>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</si>
  <si>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</si>
  <si>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</si>
  <si>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</si>
  <si>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</si>
  <si>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</si>
  <si>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</si>
  <si>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</si>
  <si>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</si>
  <si>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</si>
  <si>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</si>
  <si>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</si>
  <si>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</si>
  <si>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</si>
  <si>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</si>
  <si>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</si>
  <si>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</si>
  <si>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</si>
  <si>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</si>
  <si>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</si>
  <si>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</si>
  <si>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</si>
  <si>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</si>
  <si>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</si>
  <si>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</si>
  <si>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</si>
  <si>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</si>
  <si>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</si>
  <si>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</si>
  <si>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</si>
  <si>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</si>
  <si>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</si>
  <si>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</si>
  <si>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</si>
  <si>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</si>
  <si>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</si>
  <si>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</si>
  <si>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</si>
  <si>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</si>
  <si>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</si>
  <si>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</si>
  <si>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</si>
  <si>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</si>
  <si>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</si>
  <si>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</si>
  <si>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</si>
  <si>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</si>
  <si>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</si>
  <si>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</si>
  <si>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</si>
  <si>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</si>
  <si>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</si>
  <si>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</si>
  <si>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</si>
  <si>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</si>
  <si>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</si>
  <si>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</si>
  <si>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</si>
  <si>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</si>
  <si>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</si>
  <si>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</si>
  <si>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</si>
  <si>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</si>
  <si>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</si>
  <si>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</si>
  <si>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</si>
  <si>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</si>
  <si>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</si>
  <si>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</si>
  <si>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</si>
  <si>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</si>
  <si>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</si>
  <si>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</si>
  <si>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</si>
  <si>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</si>
  <si>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</si>
  <si>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</si>
  <si>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</si>
  <si>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</si>
  <si>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</si>
  <si>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</si>
  <si>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</si>
  <si>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</si>
  <si>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</si>
  <si>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</si>
  <si>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</si>
  <si>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</si>
  <si>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</si>
  <si>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</si>
  <si>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</si>
  <si>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</si>
  <si>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</si>
  <si>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</si>
  <si>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</si>
  <si>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</si>
  <si>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</si>
  <si>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</si>
  <si>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</si>
  <si>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</si>
  <si>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</si>
  <si>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</si>
  <si>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</si>
  <si>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</si>
  <si>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</si>
  <si>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</si>
  <si>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</si>
  <si>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</si>
  <si>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</si>
  <si>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</si>
  <si>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</si>
  <si>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</si>
  <si>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</si>
  <si>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</si>
  <si>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</si>
  <si>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</si>
  <si>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</si>
  <si>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</si>
  <si>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</si>
  <si>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</si>
  <si>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</si>
  <si>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</si>
  <si>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</si>
  <si>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</si>
  <si>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</si>
  <si>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</si>
  <si>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</si>
  <si>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</si>
  <si>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</si>
  <si>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</si>
  <si>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</si>
  <si>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</si>
  <si>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</si>
  <si>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</si>
  <si>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</si>
  <si>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</si>
  <si>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</si>
  <si>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</si>
  <si>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</si>
  <si>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</si>
  <si>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</si>
  <si>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</si>
  <si>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</si>
  <si>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</si>
  <si>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</si>
  <si>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</si>
  <si>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</si>
  <si>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</si>
  <si>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</si>
  <si>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</si>
  <si>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</si>
  <si>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</si>
  <si>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</si>
  <si>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</si>
  <si>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</si>
  <si>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</si>
  <si>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</si>
  <si>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</si>
  <si>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</si>
  <si>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</si>
  <si>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</si>
  <si>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</si>
  <si>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</si>
  <si>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</si>
  <si>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</si>
  <si>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</si>
  <si>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</si>
  <si>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</si>
  <si>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</si>
  <si>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</si>
  <si>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</si>
  <si>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</si>
  <si>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</si>
  <si>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</si>
  <si>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</si>
  <si>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</si>
  <si>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</si>
  <si>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</si>
  <si>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</si>
  <si>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</si>
  <si>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</si>
  <si>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</si>
  <si>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</si>
  <si>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</si>
  <si>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</si>
  <si>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</si>
  <si>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</si>
  <si>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</si>
  <si>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</si>
  <si>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</si>
  <si>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</si>
  <si>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</si>
  <si>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</si>
  <si>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</si>
  <si>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</si>
  <si>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</si>
  <si>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</si>
  <si>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</si>
  <si>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</si>
  <si>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</si>
  <si>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</si>
  <si>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</si>
  <si>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</si>
  <si>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</si>
  <si>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</si>
  <si>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</si>
  <si>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</si>
  <si>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</si>
  <si>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</si>
  <si>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</si>
  <si>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</si>
  <si>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</si>
  <si>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</si>
  <si>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</si>
  <si>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</si>
  <si>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</si>
  <si>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</si>
  <si>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</si>
  <si>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</si>
  <si>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</si>
  <si>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</si>
  <si>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</si>
  <si>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</si>
  <si>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</si>
  <si>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</si>
  <si>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</si>
  <si>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</si>
  <si>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</si>
  <si>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</si>
  <si>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</si>
  <si>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</si>
  <si>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</si>
  <si>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</si>
  <si>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</si>
  <si>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</si>
  <si>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</si>
  <si>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</si>
  <si>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</si>
  <si>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</si>
  <si>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</si>
  <si>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</si>
  <si>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</si>
  <si>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</si>
  <si>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</si>
  <si>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</si>
  <si>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</si>
  <si>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</si>
  <si>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</si>
  <si>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</si>
  <si>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</si>
  <si>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</si>
  <si>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</si>
  <si>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</si>
  <si>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</si>
  <si>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</si>
  <si>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</si>
  <si>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</si>
  <si>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</si>
  <si>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</si>
  <si>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</si>
  <si>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</si>
  <si>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</si>
  <si>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</si>
  <si>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</si>
  <si>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</si>
  <si>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</si>
  <si>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</si>
  <si>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</si>
  <si>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</si>
  <si>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</si>
  <si>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</si>
  <si>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</si>
  <si>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</si>
  <si>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</si>
  <si>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</si>
  <si>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</si>
  <si>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</si>
  <si>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</si>
  <si>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</si>
  <si>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</si>
  <si>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</si>
  <si>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</si>
  <si>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</si>
  <si>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</si>
  <si>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</si>
  <si>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</si>
  <si>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</si>
  <si>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</si>
  <si>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</si>
  <si>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</si>
  <si>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</si>
  <si>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</si>
  <si>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</si>
  <si>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</si>
  <si>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</si>
  <si>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</si>
  <si>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</si>
  <si>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</si>
  <si>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</si>
  <si>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</si>
  <si>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</si>
  <si>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</si>
  <si>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</si>
  <si>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</si>
  <si>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</si>
  <si>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</si>
  <si>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</si>
  <si>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</si>
  <si>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</si>
  <si>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</si>
  <si>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</si>
  <si>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</si>
  <si>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</si>
  <si>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</si>
  <si>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</si>
  <si>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</si>
  <si>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</si>
  <si>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</si>
  <si>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</si>
  <si>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</si>
  <si>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</si>
  <si>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</si>
  <si>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</si>
  <si>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</si>
  <si>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</si>
  <si>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</si>
  <si>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</si>
  <si>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</si>
  <si>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</si>
  <si>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</si>
  <si>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</si>
  <si>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</si>
  <si>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</si>
  <si>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</si>
  <si>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</si>
  <si>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</si>
  <si>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</si>
  <si>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</si>
  <si>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</si>
  <si>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</si>
  <si>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</si>
  <si>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</si>
  <si>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</si>
  <si>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</si>
  <si>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</si>
  <si>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</si>
  <si>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</si>
  <si>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</si>
  <si>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</si>
  <si>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</si>
  <si>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</si>
  <si>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</si>
  <si>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</si>
  <si>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</si>
  <si>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</si>
  <si>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</si>
  <si>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</si>
  <si>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</si>
  <si>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</si>
  <si>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</si>
  <si>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</si>
  <si>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</si>
  <si>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</si>
  <si>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</si>
  <si>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</si>
  <si>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</si>
  <si>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</si>
  <si>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</si>
  <si>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</si>
  <si>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</si>
  <si>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</si>
  <si>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</si>
  <si>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</si>
  <si>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</si>
  <si>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</si>
  <si>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</si>
  <si>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</si>
  <si>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</si>
  <si>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</si>
  <si>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</si>
  <si>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</si>
  <si>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</si>
  <si>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</si>
  <si>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</si>
  <si>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</si>
  <si>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</si>
  <si>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</si>
  <si>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</si>
  <si>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</si>
  <si>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</si>
  <si>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</si>
  <si>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</si>
  <si>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</si>
  <si>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</si>
  <si>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</si>
  <si>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</si>
  <si>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</si>
  <si>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</si>
  <si>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</si>
  <si>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</si>
  <si>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</si>
  <si>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</si>
  <si>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</si>
  <si>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</si>
  <si>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</si>
  <si>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</si>
  <si>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</si>
  <si>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</si>
  <si>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</si>
  <si>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</si>
  <si>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</si>
  <si>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</si>
  <si>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</si>
  <si>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</si>
  <si>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</si>
  <si>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</si>
  <si>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</si>
  <si>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</si>
  <si>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</si>
  <si>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</si>
  <si>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</si>
  <si>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</si>
  <si>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</si>
  <si>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</si>
  <si>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</si>
  <si>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</si>
  <si>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</si>
  <si>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</si>
  <si>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</si>
  <si>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</si>
  <si>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</si>
  <si>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</si>
  <si>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</si>
  <si>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</si>
  <si>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</si>
  <si>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</si>
  <si>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</si>
  <si>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</si>
  <si>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</si>
  <si>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</si>
  <si>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</si>
  <si>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</si>
  <si>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</si>
  <si>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</si>
  <si>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</si>
  <si>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</si>
  <si>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</si>
  <si>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</si>
  <si>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</si>
  <si>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</si>
  <si>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</si>
  <si>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</si>
  <si>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</si>
  <si>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</si>
  <si>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</si>
  <si>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</si>
  <si>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</si>
  <si>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</si>
  <si>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</si>
  <si>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</si>
  <si>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</si>
  <si>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</si>
  <si>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</si>
  <si>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</si>
  <si>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</si>
  <si>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</si>
  <si>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</si>
  <si>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</si>
  <si>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</si>
  <si>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</si>
  <si>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</si>
  <si>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</si>
  <si>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</si>
  <si>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</si>
  <si>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</si>
  <si>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</si>
  <si>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</si>
  <si>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</si>
  <si>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</si>
  <si>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</si>
  <si>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</si>
  <si>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</si>
  <si>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</si>
  <si>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</si>
  <si>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</si>
  <si>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</si>
  <si>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</si>
  <si>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</si>
  <si>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</si>
  <si>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</si>
  <si>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</si>
  <si>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</si>
  <si>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</si>
  <si>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</si>
  <si>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</si>
  <si>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</si>
  <si>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</si>
  <si>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</si>
  <si>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</si>
  <si>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</si>
  <si>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</si>
  <si>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</si>
  <si>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</si>
  <si>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</si>
  <si>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</si>
  <si>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</si>
  <si>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</si>
  <si>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</si>
  <si>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</si>
  <si>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</si>
  <si>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</si>
  <si>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</si>
  <si>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</si>
  <si>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</si>
  <si>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</si>
  <si>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</si>
  <si>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</si>
  <si>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</si>
  <si>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</si>
  <si>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</si>
  <si>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</si>
  <si>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</si>
  <si>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</si>
  <si>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</si>
  <si>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</si>
  <si>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</si>
  <si>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</si>
  <si>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</si>
  <si>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</si>
  <si>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</si>
  <si>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</si>
  <si>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</si>
  <si>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</si>
  <si>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</si>
  <si>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</si>
  <si>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</si>
  <si>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</si>
  <si>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</si>
  <si>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</si>
  <si>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</si>
  <si>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</si>
  <si>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</si>
  <si>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</si>
  <si>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</si>
  <si>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</si>
  <si>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</si>
  <si>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</si>
  <si>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</si>
  <si>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</si>
  <si>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</si>
  <si>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</si>
  <si>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</si>
  <si>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</si>
  <si>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</si>
  <si>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</si>
  <si>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</si>
  <si>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</si>
  <si>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</si>
  <si>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</si>
  <si>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</si>
  <si>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</si>
  <si>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</si>
  <si>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</si>
  <si>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</si>
  <si>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</si>
  <si>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</si>
  <si>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</si>
  <si>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</si>
  <si>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</si>
  <si>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</si>
  <si>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</si>
  <si>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</si>
  <si>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</si>
  <si>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</si>
  <si>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</si>
  <si>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</si>
  <si>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</si>
  <si>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</si>
  <si>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</si>
  <si>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</si>
  <si>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</si>
  <si>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</si>
  <si>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</si>
  <si>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</si>
  <si>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</si>
  <si>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</si>
  <si>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</si>
  <si>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</si>
  <si>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</si>
  <si>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</si>
  <si>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</si>
  <si>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</si>
  <si>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</si>
  <si>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</si>
  <si>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</si>
  <si>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</si>
  <si>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</si>
  <si>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</si>
  <si>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</si>
  <si>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</si>
  <si>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</si>
  <si>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</si>
  <si>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</si>
  <si>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</si>
  <si>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</si>
  <si>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</si>
  <si>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</si>
  <si>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</si>
  <si>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</si>
  <si>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</si>
  <si>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</si>
  <si>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</si>
  <si>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</si>
  <si>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</si>
  <si>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</si>
  <si>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</si>
  <si>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</si>
  <si>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</si>
  <si>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</si>
  <si>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</si>
  <si>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</si>
  <si>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</si>
  <si>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</si>
  <si>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</si>
  <si>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</si>
  <si>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</si>
  <si>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</si>
  <si>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</si>
  <si>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</si>
  <si>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</si>
  <si>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</si>
  <si>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</si>
  <si>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</si>
  <si>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</si>
  <si>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</si>
  <si>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</si>
  <si>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</si>
  <si>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</si>
  <si>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</si>
  <si>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</si>
  <si>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</si>
  <si>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</si>
  <si>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</si>
  <si>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</si>
  <si>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</si>
  <si>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</si>
  <si>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</si>
  <si>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</si>
  <si>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</si>
  <si>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</si>
  <si>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</si>
  <si>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</si>
  <si>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</si>
  <si>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</si>
  <si>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</si>
  <si>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</si>
  <si>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</si>
  <si>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</si>
  <si>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</si>
  <si>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</si>
  <si>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</si>
  <si>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</si>
  <si>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</si>
  <si>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</si>
  <si>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</si>
  <si>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</si>
  <si>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</si>
  <si>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</si>
  <si>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</si>
  <si>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</si>
  <si>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</si>
  <si>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</si>
  <si>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</si>
  <si>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</si>
  <si>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</si>
  <si>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</si>
  <si>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</si>
  <si>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</si>
  <si>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</si>
  <si>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</si>
  <si>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</si>
  <si>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</si>
  <si>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</si>
  <si>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</si>
  <si>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</si>
  <si>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</si>
  <si>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</si>
  <si>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</si>
  <si>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</si>
  <si>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</si>
  <si>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</si>
  <si>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</si>
  <si>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</si>
  <si>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</si>
  <si>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</si>
  <si>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</si>
  <si>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</si>
  <si>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</si>
  <si>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</si>
  <si>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</si>
  <si>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</si>
  <si>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</si>
  <si>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</si>
  <si>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</si>
  <si>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</si>
  <si>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</si>
  <si>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</si>
  <si>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</si>
  <si>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</si>
  <si>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</si>
  <si>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</si>
  <si>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</si>
  <si>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</si>
  <si>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</si>
  <si>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</si>
  <si>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</si>
  <si>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</si>
  <si>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</si>
  <si>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</si>
  <si>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</si>
  <si>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</si>
  <si>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</si>
  <si>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</si>
  <si>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</si>
  <si>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</si>
  <si>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</si>
  <si>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</si>
  <si>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</si>
  <si>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</si>
  <si>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</si>
  <si>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</si>
  <si>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</si>
  <si>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</si>
  <si>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</si>
  <si>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</si>
  <si>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</si>
  <si>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</si>
  <si>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</si>
  <si>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</si>
  <si>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</si>
  <si>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</si>
  <si>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</si>
  <si>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</si>
  <si>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</si>
  <si>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</si>
  <si>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</si>
  <si>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</si>
  <si>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</si>
  <si>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</si>
  <si>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</si>
  <si>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</si>
  <si>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</si>
  <si>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</si>
  <si>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</si>
  <si>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</si>
  <si>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</si>
  <si>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</si>
  <si>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</si>
  <si>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</si>
  <si>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</si>
  <si>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</si>
  <si>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</si>
  <si>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</si>
  <si>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</si>
  <si>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</si>
  <si>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</si>
  <si>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</si>
  <si>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</si>
  <si>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</si>
  <si>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</si>
  <si>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</si>
  <si>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</si>
  <si>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</si>
  <si>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</si>
  <si>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</si>
  <si>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</si>
  <si>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</si>
  <si>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</si>
  <si>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</si>
  <si>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</si>
  <si>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</si>
  <si>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</si>
  <si>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</si>
  <si>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</si>
  <si>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</si>
  <si>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</si>
  <si>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</si>
  <si>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</si>
  <si>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</si>
  <si>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</si>
  <si>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</si>
  <si>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</si>
  <si>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</si>
  <si>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</si>
  <si>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</si>
  <si>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</si>
  <si>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</si>
  <si>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</si>
  <si>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</si>
  <si>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</si>
  <si>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</si>
  <si>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</si>
  <si>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</si>
  <si>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</si>
  <si>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</si>
  <si>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</si>
  <si>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</si>
  <si>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</si>
  <si>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</si>
  <si>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</si>
  <si>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</si>
  <si>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</si>
  <si>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</si>
  <si>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</si>
  <si>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</si>
  <si>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</si>
  <si>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</si>
  <si>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</si>
  <si>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</si>
  <si>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</si>
  <si>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</si>
  <si>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</si>
  <si>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</si>
  <si>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</si>
  <si>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</si>
  <si>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</si>
  <si>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</si>
  <si>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</si>
  <si>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</si>
  <si>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</si>
  <si>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</si>
  <si>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</si>
  <si>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</si>
  <si>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</si>
  <si>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</si>
  <si>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</si>
  <si>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</si>
  <si>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</si>
  <si>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</si>
  <si>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</si>
  <si>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</si>
  <si>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</si>
  <si>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</si>
  <si>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</si>
  <si>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</si>
  <si>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</si>
  <si>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</si>
  <si>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</si>
  <si>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</si>
  <si>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</si>
  <si>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</si>
  <si>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</si>
  <si>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</si>
  <si>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</si>
  <si>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</si>
  <si>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</si>
  <si>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</si>
  <si>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</si>
  <si>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</si>
  <si>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</si>
  <si>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</si>
  <si>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</si>
  <si>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</si>
  <si>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</si>
  <si>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</si>
  <si>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</si>
  <si>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</si>
  <si>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</si>
  <si>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</si>
  <si>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</si>
  <si>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</si>
  <si>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</si>
  <si>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</si>
  <si>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</si>
  <si>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</si>
  <si>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</si>
  <si>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</si>
  <si>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</si>
  <si>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</si>
  <si>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</si>
  <si>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</si>
  <si>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</si>
  <si>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</si>
  <si>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</si>
  <si>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</si>
  <si>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</si>
  <si>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</si>
  <si>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</si>
  <si>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</si>
  <si>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</si>
  <si>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</si>
  <si>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</si>
  <si>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</si>
  <si>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</si>
  <si>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</si>
  <si>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</si>
  <si>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</si>
  <si>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</si>
  <si>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</si>
  <si>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</si>
  <si>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</si>
  <si>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</si>
  <si>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</si>
  <si>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</si>
  <si>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</si>
  <si>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</si>
  <si>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</si>
  <si>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</si>
  <si>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</si>
  <si>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</si>
  <si>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</si>
  <si>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</si>
  <si>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</si>
  <si>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</si>
  <si>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</si>
  <si>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</si>
  <si>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</si>
  <si>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</si>
  <si>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</si>
  <si>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</si>
  <si>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</si>
  <si>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</si>
  <si>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</si>
  <si>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</si>
  <si>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</si>
  <si>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</si>
  <si>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</si>
  <si>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</si>
  <si>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</si>
  <si>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</si>
  <si>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</si>
  <si>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</si>
  <si>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</si>
  <si>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</si>
  <si>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</si>
  <si>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</si>
  <si>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</si>
  <si>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</si>
  <si>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</si>
  <si>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</si>
  <si>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</si>
  <si>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</si>
  <si>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</si>
  <si>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</si>
  <si>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</si>
  <si>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</si>
  <si>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</si>
  <si>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</si>
  <si>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</si>
  <si>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</si>
  <si>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</si>
  <si>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</si>
  <si>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</si>
  <si>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</si>
  <si>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</si>
  <si>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</si>
  <si>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</si>
  <si>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</si>
  <si>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</si>
  <si>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</si>
  <si>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</si>
  <si>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</si>
  <si>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</si>
  <si>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</si>
  <si>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</si>
  <si>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</si>
  <si>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</si>
  <si>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</si>
  <si>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</si>
  <si>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</si>
  <si>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</si>
  <si>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</si>
  <si>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</si>
  <si>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</si>
  <si>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</si>
  <si>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</si>
  <si>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</si>
  <si>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</si>
  <si>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</si>
  <si>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</si>
  <si>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</si>
  <si>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</si>
  <si>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</si>
  <si>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</si>
  <si>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</si>
  <si>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</si>
  <si>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</si>
  <si>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</si>
  <si>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</si>
  <si>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</si>
  <si>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</si>
  <si>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</si>
  <si>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</si>
  <si>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</si>
  <si>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</si>
  <si>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</si>
  <si>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</si>
  <si>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</si>
  <si>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</si>
  <si>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</si>
  <si>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</si>
  <si>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</si>
  <si>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</si>
  <si>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</si>
  <si>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</si>
  <si>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</si>
  <si>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</si>
  <si>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</si>
  <si>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</si>
  <si>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</si>
  <si>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</si>
  <si>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</si>
  <si>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</si>
  <si>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</si>
  <si>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</si>
  <si>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</si>
  <si>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</si>
  <si>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</si>
  <si>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</si>
  <si>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</si>
  <si>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</si>
  <si>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</si>
  <si>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</si>
  <si>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</si>
  <si>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</si>
  <si>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</si>
  <si>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</si>
  <si>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</si>
  <si>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</si>
  <si>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</si>
  <si>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</si>
  <si>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</si>
  <si>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</si>
  <si>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</si>
  <si>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</si>
  <si>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</si>
  <si>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</si>
  <si>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</si>
  <si>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</si>
  <si>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</si>
  <si>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</si>
  <si>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</si>
  <si>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</si>
  <si>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</si>
  <si>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</si>
  <si>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</si>
  <si>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</si>
  <si>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</si>
  <si>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</si>
  <si>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</si>
  <si>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</si>
  <si>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</si>
  <si>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</si>
  <si>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</si>
  <si>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</si>
  <si>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</si>
  <si>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</si>
  <si>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</si>
  <si>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</si>
  <si>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</si>
  <si>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</si>
  <si>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</si>
  <si>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</si>
  <si>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</si>
  <si>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</si>
  <si>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</si>
  <si>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</si>
  <si>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</si>
  <si>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</si>
  <si>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</si>
  <si>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</si>
  <si>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</si>
  <si>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</si>
  <si>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</si>
  <si>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</si>
  <si>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</si>
  <si>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</si>
  <si>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</si>
  <si>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</si>
  <si>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</si>
  <si>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</si>
  <si>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</si>
  <si>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</si>
  <si>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</si>
  <si>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</si>
  <si>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</si>
  <si>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</si>
  <si>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</si>
  <si>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</si>
  <si>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</si>
  <si>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</si>
  <si>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</si>
  <si>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</si>
  <si>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</si>
  <si>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</si>
  <si>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</si>
  <si>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</si>
  <si>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</si>
  <si>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</si>
  <si>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</si>
  <si>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</si>
  <si>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</si>
  <si>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</si>
  <si>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</si>
  <si>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</si>
  <si>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</si>
  <si>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</si>
  <si>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</si>
  <si>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</si>
  <si>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</si>
  <si>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</si>
  <si>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</si>
  <si>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</si>
  <si>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</si>
  <si>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</si>
  <si>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</si>
  <si>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</si>
  <si>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</si>
  <si>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</si>
  <si>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</si>
  <si>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</si>
  <si>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</si>
  <si>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</si>
  <si>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</si>
  <si>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</si>
  <si>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</si>
  <si>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</si>
  <si>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</si>
  <si>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</si>
  <si>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</si>
  <si>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</si>
  <si>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</si>
  <si>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</si>
  <si>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</si>
  <si>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</si>
  <si>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</si>
  <si>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</si>
  <si>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</si>
  <si>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</si>
  <si>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</si>
  <si>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</si>
  <si>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</si>
  <si>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</si>
  <si>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</si>
  <si>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</si>
  <si>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</si>
  <si>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</si>
  <si>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</si>
  <si>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</si>
  <si>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</si>
  <si>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</si>
  <si>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</si>
  <si>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</si>
  <si>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</si>
  <si>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</si>
  <si>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</si>
  <si>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</si>
  <si>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</si>
  <si>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</si>
  <si>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</si>
  <si>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</si>
  <si>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</si>
  <si>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</si>
  <si>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</si>
  <si>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</si>
  <si>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</si>
  <si>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</si>
  <si>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</si>
  <si>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</si>
  <si>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</si>
  <si>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</si>
  <si>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</si>
  <si>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</si>
  <si>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</si>
  <si>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</si>
  <si>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</si>
  <si>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</si>
  <si>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</si>
  <si>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</si>
  <si>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</si>
  <si>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</si>
  <si>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</si>
  <si>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</si>
  <si>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</si>
  <si>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</si>
  <si>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</si>
  <si>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</si>
  <si>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</si>
  <si>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</si>
  <si>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</si>
  <si>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</si>
  <si>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</si>
  <si>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</si>
  <si>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</si>
  <si>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</si>
  <si>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</si>
  <si>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</si>
  <si>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</si>
  <si>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</si>
  <si>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</si>
  <si>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</si>
  <si>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</si>
  <si>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</si>
  <si>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</si>
  <si>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</si>
  <si>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</si>
  <si>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</si>
  <si>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</si>
  <si>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</si>
  <si>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</si>
  <si>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</si>
  <si>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</si>
  <si>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</si>
  <si>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</si>
  <si>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</si>
  <si>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</si>
  <si>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</si>
  <si>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</si>
  <si>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</si>
  <si>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</si>
  <si>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</si>
  <si>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</si>
  <si>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</si>
  <si>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</si>
  <si>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</si>
  <si>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</si>
  <si>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</si>
  <si>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</si>
  <si>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</si>
  <si>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</si>
  <si>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</si>
  <si>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</si>
  <si>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</si>
  <si>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</si>
  <si>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</si>
  <si>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</si>
  <si>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</si>
  <si>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</si>
  <si>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</si>
  <si>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</si>
  <si>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</si>
  <si>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</si>
  <si>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</si>
  <si>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</si>
  <si>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</si>
  <si>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</si>
  <si>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</si>
  <si>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</si>
  <si>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</si>
  <si>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</si>
  <si>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</si>
  <si>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</si>
  <si>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</si>
  <si>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</si>
  <si>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</si>
  <si>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</si>
  <si>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</si>
  <si>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</si>
  <si>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</si>
  <si>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</si>
  <si>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</si>
  <si>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</si>
  <si>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</si>
  <si>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</si>
  <si>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</si>
  <si>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</si>
  <si>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</si>
  <si>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</si>
  <si>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</si>
  <si>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</si>
  <si>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</si>
  <si>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</si>
  <si>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</si>
  <si>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</si>
  <si>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</si>
  <si>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</si>
  <si>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</si>
  <si>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</si>
  <si>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</si>
  <si>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</si>
  <si>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</si>
  <si>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</si>
  <si>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</si>
  <si>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</si>
  <si>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</si>
  <si>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</si>
  <si>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</si>
  <si>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</si>
  <si>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</si>
  <si>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</si>
  <si>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</si>
  <si>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</si>
  <si>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</si>
  <si>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</si>
  <si>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</si>
  <si>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</si>
  <si>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</si>
  <si>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</si>
  <si>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</si>
  <si>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</si>
  <si>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</si>
  <si>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</si>
  <si>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</si>
  <si>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</si>
  <si>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</si>
  <si>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</si>
  <si>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</si>
  <si>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</si>
  <si>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</si>
  <si>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</si>
  <si>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</si>
  <si>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</si>
  <si>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</si>
  <si>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</si>
  <si>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</si>
  <si>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</si>
  <si>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</si>
  <si>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</si>
  <si>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</si>
  <si>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</si>
  <si>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</si>
  <si>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</si>
  <si>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</si>
  <si>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</si>
  <si>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</si>
  <si>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</si>
  <si>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</si>
  <si>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</si>
  <si>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</si>
  <si>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</si>
  <si>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</si>
  <si>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</si>
  <si>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</si>
  <si>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</si>
  <si>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</si>
  <si>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</si>
  <si>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</si>
  <si>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</si>
  <si>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</si>
  <si>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</si>
  <si>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</si>
  <si>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</si>
  <si>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</si>
  <si>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</si>
  <si>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</si>
  <si>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</si>
  <si>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</si>
  <si>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</si>
  <si>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</si>
  <si>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</si>
  <si>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</si>
  <si>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</si>
  <si>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</si>
  <si>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</si>
  <si>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</si>
  <si>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</si>
  <si>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</si>
  <si>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</si>
  <si>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</si>
  <si>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</si>
  <si>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</si>
  <si>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</si>
  <si>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</si>
  <si>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</si>
  <si>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</si>
  <si>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</si>
  <si>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</si>
  <si>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</si>
  <si>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</si>
  <si>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</si>
  <si>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</si>
  <si>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</si>
  <si>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</si>
  <si>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</si>
  <si>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</si>
  <si>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</si>
  <si>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</si>
  <si>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</si>
  <si>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</si>
  <si>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</si>
  <si>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</si>
  <si>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</si>
  <si>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</si>
  <si>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</si>
  <si>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</si>
  <si>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</si>
  <si>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</si>
  <si>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</si>
  <si>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</si>
  <si>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</si>
  <si>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</si>
  <si>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</si>
  <si>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</si>
  <si>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</si>
  <si>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</si>
  <si>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</si>
  <si>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</si>
  <si>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</si>
  <si>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</si>
  <si>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</si>
  <si>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</si>
  <si>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</si>
  <si>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</si>
  <si>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</si>
  <si>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</si>
  <si>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</si>
  <si>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</si>
  <si>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</si>
  <si>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</si>
  <si>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</si>
  <si>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</si>
  <si>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</si>
  <si>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</si>
  <si>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</si>
  <si>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</si>
  <si>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</si>
  <si>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</si>
  <si>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</si>
  <si>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</si>
  <si>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</si>
  <si>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</si>
  <si>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</si>
  <si>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</si>
  <si>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</si>
  <si>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</si>
  <si>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</si>
  <si>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</si>
  <si>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</si>
  <si>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</si>
  <si>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</si>
  <si>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</si>
  <si>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</si>
  <si>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</si>
  <si>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</si>
  <si>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</si>
  <si>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</si>
  <si>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</si>
  <si>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</si>
  <si>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</si>
  <si>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</si>
  <si>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</si>
  <si>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</si>
  <si>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</si>
  <si>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</si>
  <si>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</si>
  <si>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</si>
  <si>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</si>
  <si>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</si>
  <si>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</si>
  <si>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</si>
  <si>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</si>
  <si>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</si>
  <si>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</si>
  <si>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</si>
  <si>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</si>
  <si>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</si>
  <si>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</si>
  <si>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</si>
  <si>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</si>
  <si>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</si>
  <si>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</si>
  <si>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</si>
  <si>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</si>
  <si>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</si>
  <si>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</si>
  <si>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</si>
  <si>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</si>
  <si>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</si>
  <si>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</si>
  <si>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</si>
  <si>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</si>
  <si>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</si>
  <si>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</si>
  <si>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</si>
  <si>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</si>
  <si>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</si>
  <si>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</si>
  <si>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</si>
  <si>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</si>
  <si>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</si>
  <si>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</si>
  <si>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</si>
  <si>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</si>
  <si>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</si>
  <si>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</si>
  <si>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</si>
  <si>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</si>
  <si>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</si>
  <si>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</si>
  <si>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</si>
  <si>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</si>
  <si>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</si>
  <si>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</si>
  <si>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</si>
  <si>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</si>
  <si>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</si>
  <si>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</si>
  <si>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</si>
  <si>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</si>
  <si>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</si>
  <si>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</si>
  <si>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</si>
  <si>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</si>
  <si>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</si>
  <si>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</si>
  <si>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</si>
  <si>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</si>
  <si>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</si>
  <si>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</si>
  <si>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</si>
  <si>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</si>
  <si>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</si>
  <si>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</si>
  <si>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</si>
  <si>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</si>
  <si>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</si>
  <si>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</si>
  <si>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</si>
  <si>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</si>
  <si>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</si>
  <si>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</si>
  <si>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</si>
  <si>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</si>
  <si>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</si>
  <si>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</si>
  <si>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</si>
  <si>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</si>
  <si>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</si>
  <si>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</si>
  <si>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</si>
  <si>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</si>
  <si>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</si>
  <si>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</si>
  <si>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</si>
  <si>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</si>
  <si>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</si>
  <si>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</si>
  <si>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</si>
  <si>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</si>
  <si>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</si>
  <si>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</si>
  <si>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</si>
  <si>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</si>
  <si>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</si>
  <si>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</si>
  <si>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</si>
  <si>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</si>
  <si>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</si>
  <si>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</si>
  <si>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</si>
  <si>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</si>
  <si>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</si>
  <si>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</si>
  <si>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</si>
  <si>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</si>
  <si>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</si>
  <si>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</si>
  <si>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</si>
  <si>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</si>
  <si>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</si>
  <si>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</si>
  <si>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</si>
  <si>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</si>
  <si>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</si>
  <si>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</si>
  <si>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</si>
  <si>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</si>
  <si>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</si>
  <si>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</si>
  <si>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</si>
  <si>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</si>
  <si>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</si>
  <si>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</si>
  <si>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</si>
  <si>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</si>
  <si>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</si>
  <si>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</si>
  <si>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</si>
  <si>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</si>
  <si>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</si>
  <si>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</si>
  <si>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</si>
  <si>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</si>
  <si>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</si>
  <si>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</si>
  <si>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</si>
  <si>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</si>
  <si>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</si>
  <si>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</si>
  <si>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</si>
  <si>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</si>
  <si>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</si>
  <si>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</si>
  <si>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</si>
  <si>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</si>
  <si>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</si>
  <si>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</si>
  <si>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</si>
  <si>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</si>
  <si>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</si>
  <si>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</si>
  <si>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</si>
  <si>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</si>
  <si>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</si>
  <si>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</si>
  <si>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</si>
  <si>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</si>
  <si>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</si>
  <si>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</si>
  <si>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</si>
  <si>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</si>
  <si>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</si>
  <si>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</si>
  <si>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</si>
  <si>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</si>
  <si>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</si>
  <si>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</si>
  <si>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</si>
  <si>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</si>
  <si>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</si>
  <si>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</si>
  <si>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</si>
  <si>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</si>
  <si>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</si>
  <si>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</si>
  <si>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</si>
  <si>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</si>
  <si>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</si>
  <si>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</si>
  <si>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</si>
  <si>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</si>
  <si>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</si>
  <si>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</si>
  <si>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</si>
  <si>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</si>
  <si>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</si>
  <si>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</si>
  <si>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</si>
  <si>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</si>
  <si>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</si>
  <si>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</si>
  <si>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</si>
  <si>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</si>
  <si>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</si>
  <si>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</si>
  <si>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</si>
  <si>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</si>
  <si>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</si>
  <si>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</si>
  <si>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</si>
  <si>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</si>
  <si>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</si>
  <si>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</si>
  <si>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</si>
  <si>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</si>
  <si>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</si>
  <si>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</si>
  <si>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</si>
  <si>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</si>
  <si>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</si>
  <si>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</si>
  <si>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</si>
  <si>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</si>
  <si>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</si>
  <si>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</si>
  <si>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</si>
  <si>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</si>
  <si>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</si>
  <si>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</si>
  <si>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</si>
  <si>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</si>
  <si>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</si>
  <si>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</si>
  <si>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</si>
  <si>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</si>
  <si>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</si>
  <si>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</si>
  <si>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</si>
  <si>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</si>
  <si>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</si>
  <si>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</si>
  <si>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</si>
  <si>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</si>
  <si>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</si>
  <si>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</si>
  <si>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</si>
  <si>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</si>
  <si>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</si>
  <si>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</si>
  <si>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</si>
  <si>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</si>
  <si>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</si>
  <si>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</si>
  <si>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</si>
  <si>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</si>
  <si>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</si>
  <si>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</si>
  <si>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</si>
  <si>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</si>
  <si>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</si>
  <si>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</si>
  <si>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</si>
  <si>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</si>
  <si>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</si>
  <si>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</si>
  <si>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</si>
  <si>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</si>
  <si>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</si>
  <si>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</si>
  <si>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</si>
  <si>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</si>
  <si>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</si>
  <si>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</si>
  <si>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</si>
  <si>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</si>
  <si>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</si>
  <si>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</si>
  <si>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</si>
  <si>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</si>
  <si>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</si>
  <si>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</si>
  <si>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</si>
  <si>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</si>
  <si>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</si>
  <si>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</si>
  <si>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</si>
  <si>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</si>
  <si>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</si>
  <si>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</si>
  <si>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</si>
  <si>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</si>
  <si>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</si>
  <si>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</si>
  <si>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</si>
  <si>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</si>
  <si>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</si>
  <si>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</si>
  <si>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</si>
  <si>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</si>
  <si>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</si>
  <si>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</si>
  <si>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</si>
  <si>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</si>
  <si>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</si>
  <si>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</si>
  <si>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</si>
  <si>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</si>
  <si>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</si>
  <si>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</si>
  <si>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</si>
  <si>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</si>
  <si>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</si>
  <si>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</si>
  <si>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</si>
  <si>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</si>
  <si>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</si>
  <si>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</si>
  <si>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</si>
  <si>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</si>
  <si>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</si>
  <si>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</si>
  <si>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</si>
  <si>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</si>
  <si>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</si>
  <si>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</si>
  <si>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</si>
  <si>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</si>
  <si>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</si>
  <si>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</si>
  <si>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</si>
  <si>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</si>
  <si>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</si>
  <si>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</si>
  <si>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</si>
  <si>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</si>
  <si>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</si>
  <si>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</si>
  <si>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</si>
  <si>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</si>
  <si>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</si>
  <si>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</si>
  <si>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</si>
  <si>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</si>
  <si>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</si>
  <si>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</si>
  <si>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</si>
  <si>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</si>
  <si>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</si>
  <si>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</si>
  <si>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</si>
  <si>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</si>
  <si>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</si>
  <si>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</si>
  <si>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</si>
  <si>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</si>
  <si>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</si>
  <si>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</si>
  <si>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</si>
  <si>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</si>
  <si>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</si>
  <si>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</si>
  <si>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</si>
  <si>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</si>
  <si>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</si>
  <si>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</si>
  <si>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</si>
  <si>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</si>
  <si>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</si>
  <si>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</si>
  <si>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</si>
  <si>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</si>
  <si>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</si>
  <si>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</si>
  <si>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</si>
  <si>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</si>
  <si>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</si>
  <si>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</si>
  <si>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</si>
  <si>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</si>
  <si>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</si>
  <si>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</si>
  <si>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</si>
  <si>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</si>
  <si>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</si>
  <si>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</si>
  <si>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</si>
  <si>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</si>
  <si>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</si>
  <si>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</si>
  <si>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</si>
  <si>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</si>
  <si>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</si>
  <si>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</si>
  <si>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</si>
  <si>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</si>
  <si>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</si>
  <si>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</si>
  <si>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</si>
  <si>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</si>
  <si>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</si>
  <si>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</si>
  <si>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</si>
  <si>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</si>
  <si>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</si>
  <si>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</si>
  <si>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</si>
  <si>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</si>
  <si>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</si>
  <si>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</si>
  <si>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</si>
  <si>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</si>
  <si>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</si>
  <si>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</si>
  <si>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</si>
  <si>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</si>
  <si>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</si>
  <si>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</si>
  <si>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</si>
  <si>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</si>
  <si>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</si>
  <si>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</si>
  <si>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</si>
  <si>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</si>
  <si>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</si>
  <si>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</si>
  <si>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</si>
  <si>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</si>
  <si>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</si>
  <si>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</si>
  <si>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</si>
  <si>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</si>
  <si>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</si>
  <si>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</si>
  <si>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</si>
  <si>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</si>
  <si>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</si>
  <si>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</si>
  <si>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</si>
  <si>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</si>
  <si>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</si>
  <si>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</si>
  <si>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</si>
  <si>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</si>
  <si>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</si>
  <si>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</si>
  <si>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</si>
  <si>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</si>
  <si>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</si>
  <si>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</si>
  <si>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</si>
  <si>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</si>
  <si>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</si>
  <si>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</si>
  <si>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</si>
  <si>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</si>
  <si>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</si>
  <si>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</si>
  <si>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</si>
  <si>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</si>
  <si>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</si>
  <si>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</si>
  <si>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</si>
  <si>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</si>
  <si>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</si>
  <si>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</si>
  <si>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</si>
  <si>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</si>
  <si>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</si>
  <si>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</si>
  <si>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</si>
  <si>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</si>
  <si>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</si>
  <si>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</si>
  <si>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</si>
  <si>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</si>
  <si>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</si>
  <si>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</si>
  <si>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</si>
  <si>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</si>
  <si>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</si>
  <si>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</si>
  <si>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</si>
  <si>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</si>
  <si>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</si>
  <si>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</si>
  <si>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</si>
  <si>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</si>
  <si>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</si>
  <si>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</si>
  <si>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</si>
  <si>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</si>
  <si>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</si>
  <si>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</si>
  <si>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</si>
  <si>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</si>
  <si>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</si>
  <si>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</si>
  <si>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</si>
  <si>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</si>
  <si>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</si>
  <si>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</si>
  <si>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</si>
  <si>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</si>
  <si>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</si>
  <si>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</si>
  <si>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</si>
  <si>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</si>
  <si>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</si>
  <si>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</si>
  <si>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</si>
  <si>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</si>
  <si>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</si>
  <si>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</si>
  <si>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</si>
  <si>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</si>
  <si>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</si>
  <si>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</si>
  <si>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</si>
  <si>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</si>
  <si>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</si>
  <si>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</si>
  <si>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</si>
  <si>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</si>
  <si>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</si>
  <si>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</si>
  <si>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</si>
  <si>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</si>
  <si>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</si>
  <si>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</si>
  <si>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</si>
  <si>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</si>
  <si>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</si>
  <si>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</si>
  <si>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</si>
  <si>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</si>
  <si>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</si>
  <si>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</si>
  <si>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</si>
  <si>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</si>
  <si>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</si>
  <si>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</si>
  <si>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</si>
  <si>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</si>
  <si>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</si>
  <si>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</si>
  <si>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</si>
  <si>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</si>
  <si>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</si>
  <si>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</si>
  <si>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</si>
  <si>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</si>
  <si>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</si>
  <si>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</si>
  <si>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</si>
  <si>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</si>
  <si>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</si>
  <si>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</si>
  <si>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</si>
  <si>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</si>
  <si>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</si>
  <si>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</si>
  <si>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</si>
  <si>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</si>
  <si>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</si>
  <si>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</si>
  <si>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</si>
  <si>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</si>
  <si>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</si>
  <si>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</si>
  <si>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</si>
  <si>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</si>
  <si>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</si>
  <si>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</si>
  <si>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</si>
  <si>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</si>
  <si>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</si>
  <si>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</si>
  <si>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</si>
  <si>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</si>
  <si>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</si>
  <si>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</si>
  <si>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</si>
  <si>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</si>
  <si>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</si>
  <si>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</si>
  <si>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</si>
  <si>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</si>
  <si>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</si>
  <si>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</si>
  <si>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</si>
  <si>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</si>
  <si>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</si>
  <si>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</si>
  <si>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</si>
  <si>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</si>
  <si>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</si>
  <si>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</si>
  <si>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</si>
  <si>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</si>
  <si>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</si>
  <si>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</si>
  <si>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</si>
  <si>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</si>
  <si>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</si>
  <si>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</si>
  <si>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</si>
  <si>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</si>
  <si>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</si>
  <si>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</si>
  <si>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</si>
  <si>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</si>
  <si>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</si>
  <si>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</si>
  <si>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</si>
  <si>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</si>
  <si>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</si>
  <si>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</si>
  <si>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</si>
  <si>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</si>
  <si>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</si>
  <si>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</si>
  <si>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</si>
  <si>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</si>
  <si>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</si>
  <si>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</si>
  <si>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</si>
  <si>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</si>
  <si>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</si>
  <si>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</si>
  <si>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</si>
  <si>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</si>
  <si>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</si>
  <si>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</si>
  <si>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</si>
  <si>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</si>
  <si>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</si>
  <si>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</si>
  <si>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</si>
  <si>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</si>
  <si>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</si>
  <si>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</si>
  <si>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</si>
  <si>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</si>
  <si>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</si>
  <si>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</si>
  <si>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</si>
  <si>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</si>
  <si>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</si>
  <si>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</si>
  <si>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</si>
  <si>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</si>
  <si>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</si>
  <si>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</si>
  <si>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</si>
  <si>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</si>
  <si>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</si>
  <si>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</si>
  <si>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</si>
  <si>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</si>
  <si>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</si>
  <si>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</si>
  <si>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</si>
  <si>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</si>
  <si>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</si>
  <si>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</si>
  <si>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</si>
  <si>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</si>
  <si>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</si>
  <si>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</si>
  <si>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</si>
  <si>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</si>
  <si>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</si>
  <si>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</si>
  <si>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</si>
  <si>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</si>
  <si>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</si>
  <si>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</si>
  <si>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</si>
  <si>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</si>
  <si>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</si>
  <si>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</si>
  <si>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</si>
  <si>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</si>
  <si>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</si>
  <si>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</si>
  <si>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</si>
  <si>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</si>
  <si>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</si>
  <si>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</si>
  <si>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</si>
  <si>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</si>
  <si>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</si>
  <si>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</si>
  <si>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</si>
  <si>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</si>
  <si>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</si>
  <si>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</si>
  <si>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</si>
  <si>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</si>
  <si>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</si>
  <si>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</si>
  <si>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</si>
  <si>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</si>
  <si>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</si>
  <si>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</si>
  <si>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</si>
  <si>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</si>
  <si>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</si>
  <si>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</si>
  <si>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</si>
  <si>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</si>
  <si>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</si>
  <si>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</si>
  <si>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</si>
  <si>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</si>
  <si>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</si>
  <si>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</si>
  <si>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</si>
  <si>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</si>
  <si>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</si>
  <si>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</si>
  <si>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</si>
  <si>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</si>
  <si>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</si>
  <si>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</si>
  <si>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</si>
  <si>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</si>
  <si>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</si>
  <si>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</si>
  <si>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</si>
  <si>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</si>
  <si>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</si>
  <si>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</si>
  <si>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</si>
  <si>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</si>
  <si>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</si>
  <si>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</si>
  <si>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</si>
  <si>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</si>
  <si>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</si>
  <si>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</si>
  <si>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</si>
  <si>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</si>
  <si>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</si>
  <si>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</si>
  <si>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</si>
  <si>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</si>
  <si>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</si>
  <si>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</si>
  <si>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</si>
  <si>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</si>
  <si>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</si>
  <si>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</si>
  <si>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</si>
  <si>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</si>
  <si>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</si>
  <si>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</si>
  <si>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</si>
  <si>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</si>
  <si>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</si>
  <si>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</si>
  <si>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</si>
  <si>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</si>
  <si>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</si>
  <si>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</si>
  <si>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</si>
  <si>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</si>
  <si>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</si>
  <si>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</si>
  <si>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</si>
  <si>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</si>
  <si>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</si>
  <si>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</si>
  <si>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</si>
  <si>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</si>
  <si>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</si>
  <si>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</si>
  <si>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</si>
  <si>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</si>
  <si>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</si>
  <si>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</si>
  <si>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</si>
  <si>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</si>
  <si>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</si>
  <si>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</si>
  <si>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</si>
  <si>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</si>
  <si>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</si>
  <si>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</si>
  <si>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</si>
  <si>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</si>
  <si>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</si>
  <si>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</si>
  <si>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</si>
  <si>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</si>
  <si>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</si>
  <si>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</si>
  <si>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</si>
  <si>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</si>
  <si>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</si>
  <si>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</si>
  <si>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</si>
  <si>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</si>
  <si>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</si>
  <si>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</si>
  <si>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</si>
  <si>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</si>
  <si>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</si>
  <si>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</si>
  <si>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</si>
  <si>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</si>
  <si>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</si>
  <si>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</si>
  <si>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</si>
  <si>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</si>
  <si>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</si>
  <si>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</si>
  <si>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</si>
  <si>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</si>
  <si>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</si>
  <si>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</si>
  <si>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</si>
  <si>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</si>
  <si>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</si>
  <si>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</si>
  <si>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</si>
  <si>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</si>
  <si>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</si>
  <si>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</si>
  <si>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</si>
  <si>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</si>
  <si>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</si>
  <si>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</si>
  <si>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</si>
  <si>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</si>
  <si>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</si>
  <si>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</si>
  <si>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</si>
  <si>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</si>
  <si>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</si>
  <si>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</si>
  <si>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</si>
  <si>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</si>
  <si>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</si>
  <si>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</si>
  <si>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</si>
  <si>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</si>
  <si>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</si>
  <si>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</si>
  <si>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</si>
  <si>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</si>
  <si>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</si>
  <si>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</si>
  <si>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</si>
  <si>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</si>
  <si>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</si>
  <si>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</si>
  <si>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</si>
  <si>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</si>
  <si>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</si>
  <si>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</si>
  <si>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</si>
  <si>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</si>
  <si>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</si>
  <si>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</si>
  <si>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</si>
  <si>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</si>
  <si>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</si>
  <si>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</si>
  <si>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</si>
  <si>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</si>
  <si>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</si>
  <si>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</si>
  <si>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</si>
  <si>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</si>
  <si>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</si>
  <si>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</si>
  <si>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</si>
  <si>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</si>
  <si>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</si>
  <si>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</si>
  <si>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</si>
  <si>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</si>
  <si>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</si>
  <si>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</si>
  <si>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</si>
  <si>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</si>
  <si>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</si>
  <si>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</si>
  <si>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</si>
  <si>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</si>
  <si>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</si>
  <si>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</si>
  <si>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</si>
  <si>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</si>
  <si>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</si>
  <si>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</si>
  <si>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</si>
  <si>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</si>
  <si>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</si>
  <si>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</si>
  <si>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</si>
  <si>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</si>
  <si>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</si>
  <si>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</si>
  <si>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</si>
  <si>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</si>
  <si>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</si>
  <si>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</si>
  <si>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</si>
  <si>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</si>
  <si>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</si>
  <si>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</si>
  <si>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</si>
  <si>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</si>
  <si>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</si>
  <si>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</si>
  <si>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</si>
  <si>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</si>
  <si>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</si>
  <si>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</si>
  <si>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</si>
  <si>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</si>
  <si>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</si>
  <si>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</si>
  <si>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</si>
  <si>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</si>
  <si>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</si>
  <si>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</si>
  <si>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</si>
  <si>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</si>
  <si>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</si>
  <si>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</si>
  <si>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</si>
  <si>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</si>
  <si>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</si>
  <si>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</si>
  <si>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</si>
  <si>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</si>
  <si>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</si>
  <si>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</si>
  <si>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</si>
  <si>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</si>
  <si>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</si>
  <si>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</si>
  <si>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</si>
  <si>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</si>
  <si>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</si>
  <si>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</si>
  <si>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</si>
  <si>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</si>
  <si>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</si>
  <si>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</si>
  <si>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</si>
  <si>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</si>
  <si>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</si>
  <si>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</si>
  <si>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</si>
  <si>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</si>
  <si>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</si>
  <si>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</si>
  <si>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</si>
  <si>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</si>
  <si>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</si>
  <si>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</si>
  <si>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</si>
  <si>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</si>
  <si>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</si>
  <si>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</si>
  <si>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</si>
  <si>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</si>
  <si>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</si>
  <si>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</si>
  <si>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</si>
  <si>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</si>
  <si>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</si>
  <si>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</si>
  <si>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</si>
  <si>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</si>
  <si>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</si>
  <si>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</si>
  <si>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</si>
  <si>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</si>
  <si>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</si>
  <si>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</si>
  <si>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</si>
  <si>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</si>
  <si>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</si>
  <si>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</si>
  <si>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</si>
  <si>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</si>
  <si>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</si>
  <si>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</si>
  <si>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</si>
  <si>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</si>
  <si>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</si>
  <si>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</si>
  <si>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</si>
  <si>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</si>
  <si>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</si>
  <si>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</si>
  <si>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</si>
  <si>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</si>
  <si>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</si>
  <si>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</si>
  <si>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</si>
  <si>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</si>
  <si>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</si>
  <si>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</si>
  <si>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</si>
  <si>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</si>
  <si>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</si>
  <si>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</si>
  <si>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</si>
  <si>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</si>
  <si>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</si>
  <si>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</si>
  <si>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</si>
  <si>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</si>
  <si>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</si>
  <si>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</si>
  <si>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</si>
  <si>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</si>
  <si>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</si>
  <si>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</si>
  <si>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</si>
  <si>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</si>
  <si>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</si>
  <si>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</si>
  <si>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</si>
  <si>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</si>
  <si>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</si>
  <si>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</si>
  <si>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</si>
  <si>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</si>
  <si>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</si>
  <si>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</si>
  <si>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</si>
  <si>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</si>
  <si>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</si>
  <si>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</si>
  <si>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</si>
  <si>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</si>
  <si>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</si>
  <si>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</si>
  <si>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</si>
  <si>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</si>
  <si>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</si>
  <si>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</si>
  <si>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</si>
  <si>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</si>
  <si>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</si>
  <si>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</si>
  <si>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</si>
  <si>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</si>
  <si>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</si>
  <si>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</si>
  <si>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</si>
  <si>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</si>
  <si>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</si>
  <si>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</si>
  <si>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</si>
  <si>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</si>
  <si>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</si>
  <si>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</si>
  <si>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</si>
  <si>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</si>
  <si>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</si>
  <si>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</si>
  <si>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</si>
  <si>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</si>
  <si>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</si>
  <si>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</si>
  <si>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</si>
  <si>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</si>
  <si>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</si>
  <si>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</si>
  <si>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</si>
  <si>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</si>
  <si>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</si>
  <si>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</si>
  <si>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</si>
  <si>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</si>
  <si>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</si>
  <si>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</si>
  <si>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</si>
  <si>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</si>
  <si>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</si>
  <si>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</si>
  <si>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</si>
  <si>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</si>
  <si>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</si>
  <si>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</si>
  <si>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</si>
  <si>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</si>
  <si>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</si>
  <si>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</si>
  <si>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</si>
  <si>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</si>
  <si>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</si>
  <si>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</si>
  <si>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</si>
  <si>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</si>
  <si>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</si>
  <si>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</si>
  <si>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</si>
  <si>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</si>
  <si>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</si>
  <si>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</si>
  <si>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</si>
  <si>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</si>
  <si>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</si>
  <si>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</si>
  <si>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</si>
  <si>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</si>
  <si>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</si>
  <si>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</si>
  <si>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</si>
  <si>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</si>
  <si>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</si>
  <si>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</si>
  <si>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</si>
  <si>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</si>
  <si>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</si>
  <si>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</si>
  <si>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</si>
  <si>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</si>
  <si>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</si>
  <si>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</si>
  <si>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</si>
  <si>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</si>
  <si>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</si>
  <si>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</si>
  <si>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</si>
  <si>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</si>
  <si>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</si>
  <si>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</si>
  <si>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</si>
  <si>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</si>
  <si>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</si>
  <si>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</si>
  <si>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</si>
  <si>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</si>
  <si>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</si>
  <si>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</si>
  <si>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</si>
  <si>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</si>
  <si>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</si>
  <si>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</si>
  <si>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</si>
  <si>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</si>
  <si>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</si>
  <si>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</si>
  <si>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</si>
  <si>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</si>
  <si>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</si>
  <si>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</si>
  <si>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</si>
  <si>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</si>
  <si>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</si>
  <si>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</si>
  <si>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</si>
  <si>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</si>
  <si>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</si>
  <si>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</si>
  <si>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</si>
  <si>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</si>
  <si>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</si>
  <si>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</si>
  <si>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</si>
  <si>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</si>
  <si>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</si>
  <si>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</si>
  <si>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</si>
  <si>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</si>
  <si>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</si>
  <si>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</si>
  <si>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</si>
  <si>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</si>
  <si>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</si>
  <si>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</si>
  <si>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</si>
  <si>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</si>
  <si>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</si>
  <si>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</si>
  <si>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</si>
  <si>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</si>
  <si>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</si>
  <si>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</si>
  <si>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</si>
  <si>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</si>
  <si>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</si>
  <si>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</si>
  <si>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</si>
  <si>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</si>
  <si>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</si>
  <si>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</si>
  <si>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</si>
  <si>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</si>
  <si>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</si>
  <si>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</si>
  <si>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</si>
  <si>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</si>
  <si>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</si>
  <si>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</si>
  <si>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</si>
  <si>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</si>
  <si>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</si>
  <si>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</si>
  <si>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</si>
  <si>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</si>
  <si>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</si>
  <si>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</si>
  <si>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</si>
  <si>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</si>
  <si>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</si>
  <si>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</si>
  <si>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</si>
  <si>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</si>
  <si>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</si>
  <si>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</si>
  <si>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</si>
  <si>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</si>
  <si>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</si>
  <si>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</si>
  <si>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</si>
  <si>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</si>
  <si>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</si>
  <si>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</si>
  <si>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</si>
  <si>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</si>
  <si>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</si>
  <si>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</si>
  <si>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</si>
  <si>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</si>
  <si>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</si>
  <si>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</si>
  <si>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</si>
  <si>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</si>
  <si>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</si>
  <si>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</si>
  <si>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</si>
  <si>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</si>
  <si>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</si>
  <si>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</si>
  <si>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</si>
  <si>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</si>
  <si>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</si>
  <si>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</si>
  <si>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</si>
  <si>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</si>
  <si>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</si>
  <si>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</si>
  <si>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</si>
  <si>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</si>
  <si>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</si>
  <si>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</si>
  <si>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</si>
  <si>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</si>
  <si>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</si>
  <si>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</si>
  <si>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</si>
  <si>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</si>
  <si>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</si>
  <si>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</si>
  <si>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</si>
  <si>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</si>
  <si>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</si>
  <si>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</si>
  <si>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</si>
  <si>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</si>
  <si>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</si>
  <si>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</si>
  <si>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</si>
  <si>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</si>
  <si>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</si>
  <si>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</si>
  <si>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</si>
  <si>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</si>
  <si>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</si>
  <si>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</si>
  <si>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</si>
  <si>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</si>
  <si>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</si>
  <si>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</si>
  <si>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</si>
  <si>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</si>
  <si>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</si>
  <si>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</si>
  <si>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</si>
  <si>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</si>
  <si>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</si>
  <si>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</si>
  <si>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</si>
  <si>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</si>
  <si>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</si>
  <si>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</si>
  <si>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</si>
  <si>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</si>
  <si>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</si>
  <si>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</si>
  <si>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</si>
  <si>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</si>
  <si>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</si>
  <si>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</si>
  <si>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</si>
  <si>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</si>
  <si>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</si>
  <si>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</si>
  <si>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</si>
  <si>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</si>
  <si>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</si>
  <si>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</si>
  <si>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</si>
  <si>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</si>
  <si>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</si>
  <si>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</si>
  <si>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</si>
  <si>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</si>
  <si>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</si>
  <si>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</si>
  <si>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</si>
  <si>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</si>
  <si>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</si>
  <si>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</si>
  <si>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</si>
  <si>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</si>
  <si>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</si>
  <si>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</si>
  <si>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</si>
  <si>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</si>
  <si>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</si>
  <si>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</si>
  <si>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</si>
  <si>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</si>
  <si>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</si>
  <si>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</si>
  <si>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</si>
  <si>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</si>
  <si>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</si>
  <si>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</si>
  <si>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</si>
  <si>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</si>
  <si>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</si>
  <si>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</si>
  <si>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</si>
  <si>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</si>
  <si>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</si>
  <si>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</si>
  <si>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</si>
  <si>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</si>
  <si>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</si>
  <si>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</si>
  <si>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</si>
  <si>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</si>
  <si>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</si>
  <si>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</si>
  <si>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</si>
  <si>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</si>
  <si>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</si>
  <si>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</si>
  <si>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</si>
  <si>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</si>
  <si>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</si>
  <si>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</si>
  <si>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</si>
  <si>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</si>
  <si>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</si>
  <si>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</si>
  <si>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</si>
  <si>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</si>
  <si>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</si>
  <si>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</si>
  <si>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</si>
  <si>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</si>
  <si>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</si>
  <si>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</si>
  <si>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</si>
  <si>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</si>
  <si>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</si>
  <si>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</si>
  <si>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</si>
  <si>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</si>
  <si>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</si>
  <si>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</si>
  <si>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</si>
  <si>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</si>
  <si>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</si>
  <si>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</si>
  <si>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</si>
  <si>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</si>
  <si>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</si>
  <si>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</si>
  <si>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</si>
  <si>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</si>
  <si>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</si>
  <si>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</si>
  <si>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</si>
  <si>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</si>
  <si>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</si>
  <si>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</si>
  <si>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</si>
  <si>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</si>
  <si>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</si>
  <si>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</si>
  <si>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</si>
  <si>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</si>
  <si>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</si>
  <si>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</si>
  <si>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</si>
  <si>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</si>
  <si>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</si>
  <si>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</si>
  <si>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</si>
  <si>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</si>
  <si>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</si>
  <si>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</si>
  <si>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</si>
  <si>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</si>
  <si>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</si>
  <si>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</si>
  <si>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</si>
  <si>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</si>
  <si>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</si>
  <si>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</si>
  <si>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</si>
  <si>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</si>
  <si>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</si>
  <si>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</si>
  <si>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</si>
  <si>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</si>
  <si>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</si>
  <si>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</si>
  <si>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</si>
  <si>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</si>
  <si>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</si>
  <si>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</si>
  <si>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</si>
  <si>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</si>
  <si>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</si>
  <si>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</si>
  <si>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</si>
  <si>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</si>
  <si>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</si>
  <si>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</si>
  <si>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</si>
  <si>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</si>
  <si>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</si>
  <si>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</si>
  <si>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</si>
  <si>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</si>
  <si>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</si>
  <si>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</si>
  <si>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</si>
  <si>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</si>
  <si>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</si>
  <si>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</si>
  <si>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</si>
  <si>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</si>
  <si>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</si>
  <si>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</si>
  <si>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</si>
  <si>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</si>
  <si>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</si>
  <si>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</si>
  <si>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</si>
  <si>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</si>
  <si>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</si>
  <si>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</si>
  <si>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</si>
  <si>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</si>
  <si>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</si>
  <si>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</si>
  <si>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</si>
  <si>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</si>
  <si>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</si>
  <si>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</si>
  <si>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</si>
  <si>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</si>
  <si>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</si>
  <si>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</si>
  <si>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</si>
  <si>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</si>
  <si>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</si>
  <si>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</si>
  <si>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</si>
  <si>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</si>
  <si>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</si>
  <si>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</si>
  <si>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</si>
  <si>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</si>
  <si>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</si>
  <si>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</si>
  <si>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</si>
  <si>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</si>
  <si>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</si>
  <si>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</si>
  <si>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</si>
  <si>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</si>
  <si>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</si>
  <si>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</si>
  <si>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</si>
  <si>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</si>
  <si>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</si>
  <si>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</si>
  <si>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</si>
  <si>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</si>
  <si>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</si>
  <si>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</si>
  <si>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</si>
  <si>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</si>
  <si>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</si>
  <si>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</si>
  <si>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</si>
  <si>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</si>
  <si>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</si>
  <si>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</si>
  <si>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</si>
  <si>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</si>
  <si>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</si>
  <si>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</si>
  <si>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</si>
  <si>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</si>
  <si>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</si>
  <si>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</si>
  <si>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</si>
  <si>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</si>
  <si>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</si>
  <si>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</si>
  <si>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</si>
  <si>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</si>
  <si>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</si>
  <si>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</si>
  <si>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</si>
  <si>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</si>
  <si>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</si>
  <si>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</si>
  <si>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</si>
  <si>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</si>
  <si>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</si>
  <si>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</si>
  <si>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</si>
  <si>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</si>
  <si>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</si>
  <si>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</si>
  <si>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</si>
  <si>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</si>
  <si>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</si>
  <si>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</si>
  <si>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</si>
  <si>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</si>
  <si>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</si>
  <si>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</si>
  <si>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</si>
  <si>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</si>
  <si>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</si>
  <si>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</si>
  <si>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</si>
  <si>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</si>
  <si>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</si>
  <si>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</si>
  <si>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</si>
  <si>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</si>
  <si>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</si>
  <si>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</si>
  <si>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</si>
  <si>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</si>
  <si>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</si>
  <si>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</si>
  <si>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</si>
  <si>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</si>
  <si>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</si>
  <si>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</si>
  <si>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</si>
  <si>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</si>
  <si>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</si>
  <si>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</si>
  <si>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</si>
  <si>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</si>
  <si>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</si>
  <si>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</si>
  <si>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</si>
  <si>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</si>
  <si>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</si>
  <si>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</si>
  <si>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</si>
  <si>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</si>
  <si>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</si>
  <si>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</si>
  <si>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</si>
  <si>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</si>
  <si>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</si>
  <si>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</si>
  <si>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</si>
  <si>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</si>
  <si>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</si>
  <si>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</si>
  <si>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</si>
  <si>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</si>
  <si>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</si>
  <si>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</si>
  <si>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</si>
  <si>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</si>
  <si>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</si>
  <si>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</si>
  <si>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</si>
  <si>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</si>
  <si>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</si>
  <si>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</si>
  <si>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</si>
  <si>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</si>
  <si>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</si>
  <si>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</si>
  <si>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</si>
  <si>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</si>
  <si>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</si>
  <si>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</si>
  <si>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</si>
  <si>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</si>
  <si>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</si>
  <si>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</si>
  <si>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</si>
  <si>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</si>
  <si>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</si>
  <si>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</si>
  <si>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</si>
  <si>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</si>
  <si>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</si>
  <si>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</si>
  <si>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</si>
  <si>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</si>
  <si>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</si>
  <si>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</si>
  <si>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</si>
  <si>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</si>
  <si>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</si>
  <si>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</si>
  <si>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</si>
  <si>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</si>
  <si>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</si>
  <si>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</si>
  <si>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</si>
  <si>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</si>
  <si>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</si>
  <si>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</si>
  <si>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</si>
  <si>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</si>
  <si>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</si>
  <si>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</si>
  <si>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</si>
  <si>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</si>
  <si>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</si>
  <si>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</si>
  <si>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</si>
  <si>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</si>
  <si>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</si>
  <si>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</si>
  <si>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</si>
  <si>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</si>
  <si>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</si>
  <si>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</si>
  <si>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</si>
  <si>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</si>
  <si>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</si>
  <si>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</si>
  <si>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</si>
  <si>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</si>
  <si>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</si>
  <si>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</si>
  <si>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</si>
  <si>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</si>
  <si>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</si>
  <si>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</si>
  <si>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</si>
  <si>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</si>
  <si>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</si>
  <si>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</si>
  <si>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</si>
  <si>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</si>
  <si>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</si>
  <si>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</si>
  <si>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</si>
  <si>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</si>
  <si>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</si>
  <si>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</si>
  <si>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</si>
  <si>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</si>
  <si>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</si>
  <si>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</si>
  <si>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</si>
  <si>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</si>
  <si>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</si>
  <si>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</si>
  <si>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</si>
  <si>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</si>
  <si>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</si>
  <si>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</si>
  <si>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</si>
  <si>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</si>
  <si>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</si>
  <si>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</si>
  <si>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</si>
  <si>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</si>
  <si>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</si>
  <si>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</si>
  <si>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</si>
  <si>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</si>
  <si>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</si>
  <si>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</si>
  <si>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</si>
  <si>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</si>
  <si>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</si>
  <si>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</si>
  <si>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</si>
  <si>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</si>
  <si>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</si>
  <si>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</si>
  <si>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</si>
  <si>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</si>
  <si>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</si>
  <si>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</si>
  <si>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</si>
  <si>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</si>
  <si>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</si>
  <si>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</si>
  <si>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</si>
  <si>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</si>
  <si>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</si>
  <si>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</si>
  <si>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</si>
  <si>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</si>
  <si>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</si>
  <si>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</si>
  <si>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</si>
  <si>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</si>
  <si>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</si>
  <si>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</si>
  <si>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</si>
  <si>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</si>
  <si>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</si>
  <si>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</si>
  <si>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</si>
  <si>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</si>
  <si>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</si>
  <si>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</si>
  <si>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</si>
  <si>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</si>
  <si>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</si>
  <si>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</si>
  <si>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</si>
  <si>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</si>
  <si>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</si>
  <si>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</si>
  <si>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</si>
  <si>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</si>
  <si>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</si>
  <si>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</si>
  <si>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</si>
  <si>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</si>
  <si>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</si>
  <si>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</si>
  <si>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</si>
  <si>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</si>
  <si>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</si>
  <si>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</si>
  <si>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</si>
  <si>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</si>
  <si>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</si>
  <si>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</si>
  <si>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</si>
  <si>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</si>
  <si>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</si>
  <si>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</si>
  <si>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</si>
  <si>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</si>
  <si>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</si>
  <si>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</si>
  <si>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</si>
  <si>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</si>
  <si>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</si>
  <si>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</si>
  <si>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</si>
  <si>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</si>
  <si>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</si>
  <si>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</si>
  <si>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</si>
  <si>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</si>
  <si>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</si>
  <si>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</si>
  <si>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</si>
  <si>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</si>
  <si>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</si>
  <si>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</si>
  <si>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</si>
  <si>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</si>
  <si>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</si>
  <si>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</si>
  <si>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</si>
  <si>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</si>
  <si>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</si>
  <si>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</si>
  <si>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</si>
  <si>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</si>
  <si>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</si>
  <si>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</si>
  <si>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</si>
  <si>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</si>
  <si>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</si>
  <si>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</si>
  <si>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</si>
  <si>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</si>
  <si>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</si>
  <si>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</si>
  <si>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</si>
  <si>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</si>
  <si>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</si>
  <si>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</si>
  <si>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</si>
  <si>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</si>
  <si>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</si>
  <si>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</si>
  <si>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</si>
  <si>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</si>
  <si>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</si>
  <si>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</si>
  <si>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</si>
  <si>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</si>
  <si>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</si>
  <si>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</si>
  <si>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</si>
  <si>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</si>
  <si>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</si>
  <si>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</si>
  <si>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</si>
  <si>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</si>
  <si>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</si>
  <si>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</si>
  <si>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</si>
  <si>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</si>
  <si>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</si>
  <si>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</si>
  <si>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</si>
  <si>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</si>
  <si>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</si>
  <si>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</si>
  <si>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</si>
  <si>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</si>
  <si>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</si>
  <si>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</si>
  <si>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</si>
  <si>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</si>
  <si>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</si>
  <si>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</si>
  <si>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</si>
  <si>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</si>
  <si>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</si>
  <si>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</si>
  <si>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</si>
  <si>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</si>
  <si>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</si>
  <si>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</si>
  <si>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</si>
  <si>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</si>
  <si>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</si>
  <si>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</si>
  <si>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</si>
  <si>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</si>
  <si>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</si>
  <si>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</si>
  <si>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</si>
  <si>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</si>
  <si>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</si>
  <si>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</si>
  <si>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</si>
  <si>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</si>
  <si>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</si>
  <si>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</si>
  <si>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</si>
  <si>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</si>
  <si>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</si>
  <si>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</si>
  <si>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</si>
  <si>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</si>
  <si>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</si>
  <si>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</si>
  <si>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</si>
  <si>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</si>
  <si>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</si>
  <si>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</si>
  <si>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</si>
  <si>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</si>
  <si>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</si>
  <si>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</si>
  <si>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</si>
  <si>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</si>
  <si>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</si>
  <si>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</si>
  <si>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</si>
  <si>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</si>
  <si>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</si>
  <si>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</si>
  <si>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</si>
  <si>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</si>
  <si>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</si>
  <si>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</si>
  <si>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</si>
  <si>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</si>
  <si>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</si>
  <si>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</si>
  <si>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</si>
  <si>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</si>
  <si>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</si>
  <si>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</si>
  <si>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</si>
  <si>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</si>
  <si>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</si>
  <si>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</si>
  <si>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</si>
  <si>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</si>
  <si>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</si>
  <si>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</si>
  <si>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</si>
  <si>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</si>
  <si>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</si>
  <si>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</si>
  <si>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</si>
  <si>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</si>
  <si>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</si>
  <si>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</si>
  <si>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</si>
  <si>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</si>
  <si>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</si>
  <si>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</si>
  <si>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</si>
  <si>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</si>
  <si>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</si>
  <si>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</si>
  <si>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</si>
  <si>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</si>
  <si>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</si>
  <si>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</si>
  <si>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</si>
  <si>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</si>
  <si>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</si>
  <si>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</si>
  <si>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</si>
  <si>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</si>
  <si>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</si>
  <si>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</si>
  <si>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</si>
  <si>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</si>
  <si>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</si>
  <si>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</si>
  <si>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</si>
  <si>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</si>
  <si>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</si>
  <si>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</si>
  <si>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</si>
  <si>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</si>
  <si>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</si>
  <si>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</si>
  <si>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</si>
  <si>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</si>
  <si>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</si>
  <si>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</si>
  <si>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</si>
  <si>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</si>
  <si>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</si>
  <si>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</si>
  <si>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</si>
  <si>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</si>
  <si>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</si>
  <si>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</si>
  <si>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</si>
  <si>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</si>
  <si>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</si>
  <si>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</si>
  <si>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</si>
  <si>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</si>
  <si>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</si>
  <si>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</si>
  <si>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</si>
  <si>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</si>
  <si>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</si>
  <si>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</si>
  <si>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</si>
  <si>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</si>
  <si>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</si>
  <si>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</si>
  <si>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</si>
  <si>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</si>
  <si>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</si>
  <si>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</si>
  <si>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</si>
  <si>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</si>
  <si>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</si>
  <si>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</si>
  <si>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</si>
  <si>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</si>
  <si>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</si>
  <si>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</si>
  <si>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</si>
  <si>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</si>
  <si>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</si>
  <si>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</si>
  <si>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</si>
  <si>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</si>
  <si>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</si>
  <si>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</si>
  <si>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</si>
  <si>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</si>
  <si>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</si>
  <si>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</si>
  <si>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</si>
  <si>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</si>
  <si>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</si>
  <si>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</si>
  <si>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</si>
  <si>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</si>
  <si>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</si>
  <si>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</si>
  <si>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</si>
  <si>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</si>
  <si>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</si>
  <si>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</si>
  <si>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</si>
  <si>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</si>
  <si>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</si>
  <si>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</si>
  <si>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</si>
  <si>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</si>
  <si>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</si>
  <si>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</si>
  <si>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</si>
  <si>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</si>
  <si>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</si>
  <si>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</si>
  <si>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</si>
  <si>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</si>
  <si>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</si>
  <si>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</si>
  <si>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</si>
  <si>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</si>
  <si>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</si>
  <si>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</si>
  <si>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</si>
  <si>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</si>
  <si>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</si>
  <si>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</si>
  <si>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</si>
  <si>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</si>
  <si>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</si>
  <si>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</si>
  <si>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</si>
  <si>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</si>
  <si>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</si>
  <si>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</si>
  <si>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</si>
  <si>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</si>
  <si>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</si>
  <si>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</si>
  <si>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</si>
  <si>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</si>
  <si>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</si>
  <si>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</si>
  <si>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</si>
  <si>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</si>
  <si>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</si>
  <si>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</si>
  <si>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</si>
  <si>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</si>
  <si>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</si>
  <si>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</si>
  <si>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</si>
  <si>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</si>
  <si>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</si>
  <si>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</si>
  <si>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</si>
  <si>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</si>
  <si>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</si>
  <si>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</si>
  <si>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</si>
  <si>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</si>
  <si>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</si>
  <si>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</si>
  <si>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</si>
  <si>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</si>
  <si>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</si>
  <si>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</si>
  <si>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</si>
  <si>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</si>
  <si>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</si>
  <si>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</si>
  <si>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</si>
  <si>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</si>
  <si>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</si>
  <si>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</si>
  <si>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</si>
  <si>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</si>
  <si>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</si>
  <si>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</si>
  <si>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</si>
  <si>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</si>
  <si>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</si>
  <si>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</si>
  <si>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</si>
  <si>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</si>
  <si>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</si>
  <si>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</si>
  <si>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</si>
  <si>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</si>
  <si>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</si>
  <si>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</si>
  <si>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</si>
  <si>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</si>
  <si>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</si>
  <si>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</si>
  <si>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</si>
  <si>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</si>
  <si>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</si>
  <si>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</si>
  <si>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</si>
  <si>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</si>
  <si>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</si>
  <si>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</si>
  <si>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</si>
  <si>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</si>
  <si>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</si>
  <si>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</si>
  <si>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</si>
  <si>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</si>
  <si>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</si>
  <si>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</si>
  <si>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</si>
  <si>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</si>
  <si>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</si>
  <si>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</si>
  <si>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</si>
  <si>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</si>
  <si>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</si>
  <si>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</si>
  <si>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</si>
  <si>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</si>
  <si>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</si>
  <si>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</si>
  <si>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</si>
  <si>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</si>
  <si>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</si>
  <si>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</si>
  <si>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</si>
  <si>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</si>
  <si>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</si>
  <si>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</si>
  <si>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</si>
  <si>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</si>
  <si>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</si>
  <si>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</si>
  <si>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</si>
  <si>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</si>
  <si>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</si>
  <si>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</si>
  <si>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</si>
  <si>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</si>
  <si>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</si>
  <si>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</si>
  <si>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</si>
  <si>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</si>
  <si>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</si>
  <si>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</si>
  <si>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</si>
  <si>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</si>
  <si>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</si>
  <si>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</si>
  <si>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</si>
  <si>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</si>
  <si>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</si>
  <si>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</si>
  <si>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</si>
  <si>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</si>
  <si>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</si>
  <si>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</si>
  <si>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</si>
  <si>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</si>
  <si>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</si>
  <si>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</si>
  <si>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</si>
  <si>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</si>
  <si>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</si>
  <si>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</si>
  <si>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</si>
  <si>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</si>
  <si>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</si>
  <si>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</si>
  <si>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</si>
  <si>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</si>
  <si>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</si>
  <si>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</si>
  <si>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</si>
  <si>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</si>
  <si>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</si>
  <si>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</si>
  <si>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</si>
  <si>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</si>
  <si>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</si>
  <si>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</si>
  <si>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</si>
  <si>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</si>
  <si>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</si>
  <si>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</si>
  <si>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</si>
  <si>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</si>
  <si>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</si>
  <si>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</si>
  <si>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</si>
  <si>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</si>
  <si>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</si>
  <si>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</si>
  <si>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</si>
  <si>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</si>
  <si>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</si>
  <si>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</si>
  <si>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</si>
  <si>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</si>
  <si>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</si>
  <si>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</si>
  <si>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</si>
  <si>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</si>
  <si>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</si>
  <si>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</si>
  <si>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</si>
  <si>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</si>
  <si>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</si>
  <si>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</si>
  <si>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</si>
  <si>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</si>
  <si>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</si>
  <si>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</si>
  <si>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</si>
  <si>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</si>
  <si>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</si>
  <si>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</si>
  <si>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</si>
  <si>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</si>
  <si>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</si>
  <si>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</si>
  <si>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</si>
  <si>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</si>
  <si>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</si>
  <si>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</si>
  <si>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</si>
  <si>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</si>
  <si>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</si>
  <si>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</si>
  <si>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</si>
  <si>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</si>
  <si>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</si>
  <si>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</si>
  <si>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</si>
  <si>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</si>
  <si>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</si>
  <si>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</si>
  <si>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</si>
  <si>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</si>
  <si>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</si>
  <si>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</si>
  <si>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</si>
  <si>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</si>
  <si>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</si>
  <si>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</si>
  <si>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</si>
  <si>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</si>
  <si>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</si>
  <si>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</si>
  <si>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</si>
  <si>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</si>
  <si>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</si>
  <si>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</si>
  <si>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</si>
  <si>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</si>
  <si>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</si>
  <si>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</si>
  <si>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</si>
  <si>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</si>
  <si>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</si>
  <si>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</si>
  <si>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</si>
  <si>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</si>
  <si>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</si>
  <si>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</si>
  <si>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</si>
  <si>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</si>
  <si>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</si>
  <si>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</si>
  <si>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</si>
  <si>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</si>
  <si>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</si>
  <si>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</si>
  <si>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</si>
  <si>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</si>
  <si>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</si>
  <si>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</si>
  <si>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</si>
  <si>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</si>
  <si>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</si>
  <si>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</si>
  <si>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</si>
  <si>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</si>
  <si>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</si>
  <si>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</si>
  <si>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</si>
  <si>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</si>
  <si>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</si>
  <si>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</si>
  <si>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</si>
  <si>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</si>
  <si>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</si>
  <si>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</si>
  <si>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</si>
  <si>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</si>
  <si>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</si>
  <si>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</si>
  <si>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</si>
  <si>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</si>
  <si>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</si>
  <si>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</si>
  <si>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</si>
  <si>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</si>
  <si>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</si>
  <si>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</si>
  <si>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</si>
  <si>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</si>
  <si>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</si>
  <si>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</si>
  <si>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</si>
  <si>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</si>
  <si>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</si>
  <si>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</si>
  <si>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</si>
  <si>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</si>
  <si>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</si>
  <si>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</si>
  <si>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</si>
  <si>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</si>
  <si>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</si>
  <si>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</si>
  <si>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</si>
  <si>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</si>
  <si>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</si>
  <si>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</si>
  <si>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</si>
  <si>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</si>
  <si>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</si>
  <si>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</si>
  <si>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</si>
  <si>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</si>
  <si>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</si>
  <si>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</si>
  <si>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</si>
  <si>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</si>
  <si>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</si>
  <si>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</si>
  <si>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</si>
  <si>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</si>
  <si>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</si>
  <si>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</si>
  <si>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</si>
  <si>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</si>
  <si>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</si>
  <si>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</si>
  <si>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</si>
  <si>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</si>
  <si>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</si>
  <si>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</si>
  <si>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</si>
  <si>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</si>
  <si>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</si>
  <si>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</si>
  <si>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</si>
  <si>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</si>
  <si>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</si>
  <si>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</si>
  <si>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</si>
  <si>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</si>
  <si>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</si>
  <si>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</si>
  <si>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</si>
  <si>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</si>
  <si>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</si>
  <si>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</si>
  <si>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</si>
  <si>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</si>
  <si>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</si>
  <si>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</si>
  <si>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</si>
  <si>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</si>
  <si>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</si>
  <si>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</si>
  <si>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</si>
  <si>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</si>
  <si>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</si>
  <si>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</si>
  <si>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</si>
  <si>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</si>
  <si>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</si>
  <si>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</si>
  <si>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</si>
  <si>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</si>
  <si>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</si>
  <si>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</si>
  <si>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</si>
  <si>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</si>
  <si>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</si>
  <si>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</si>
  <si>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</si>
  <si>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</si>
  <si>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</si>
  <si>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</si>
  <si>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</si>
  <si>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</si>
  <si>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</si>
  <si>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</si>
  <si>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</si>
  <si>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</si>
  <si>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</si>
  <si>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</si>
  <si>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</si>
  <si>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</si>
  <si>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</si>
  <si>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</si>
  <si>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</si>
  <si>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</si>
  <si>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</si>
  <si>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</si>
  <si>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</si>
  <si>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</si>
  <si>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</si>
  <si>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</si>
  <si>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</si>
  <si>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</si>
  <si>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</si>
  <si>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</si>
  <si>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</si>
  <si>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</si>
  <si>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</si>
  <si>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</si>
  <si>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</si>
  <si>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</si>
  <si>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</si>
  <si>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</si>
  <si>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</si>
  <si>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</si>
  <si>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</si>
  <si>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</si>
  <si>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</si>
  <si>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</si>
  <si>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</si>
  <si>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</si>
  <si>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</si>
  <si>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</si>
  <si>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</si>
  <si>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</si>
  <si>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</si>
  <si>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</si>
  <si>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</si>
  <si>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</si>
  <si>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</si>
  <si>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</si>
  <si>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</si>
  <si>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</si>
  <si>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</si>
  <si>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</si>
  <si>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</si>
  <si>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</si>
  <si>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</si>
  <si>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</si>
  <si>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</si>
  <si>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</si>
  <si>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</si>
  <si>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</si>
  <si>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</si>
  <si>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</si>
  <si>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</si>
  <si>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</si>
  <si>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</si>
  <si>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</si>
  <si>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</si>
  <si>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</si>
  <si>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</si>
  <si>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</si>
  <si>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</si>
  <si>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</si>
  <si>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</si>
  <si>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</si>
  <si>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</si>
  <si>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</si>
  <si>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</si>
  <si>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</si>
  <si>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</si>
  <si>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</si>
  <si>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</si>
  <si>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</si>
  <si>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</si>
  <si>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</si>
  <si>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</si>
  <si>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</si>
  <si>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</si>
  <si>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</si>
  <si>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</si>
  <si>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</si>
  <si>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</si>
  <si>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</si>
  <si>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</si>
  <si>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</si>
  <si>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</si>
  <si>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</si>
  <si>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</si>
  <si>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</si>
  <si>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</si>
  <si>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</si>
  <si>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</si>
  <si>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</si>
  <si>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</si>
  <si>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</si>
  <si>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</si>
  <si>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</si>
  <si>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</si>
  <si>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</si>
  <si>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</si>
  <si>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</si>
  <si>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</si>
  <si>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</si>
  <si>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</si>
  <si>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</si>
  <si>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</si>
  <si>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</si>
  <si>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</si>
  <si>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</si>
  <si>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</si>
  <si>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</si>
  <si>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</si>
  <si>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</si>
  <si>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</si>
  <si>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</si>
  <si>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</si>
  <si>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</si>
  <si>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</si>
  <si>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</si>
  <si>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</si>
  <si>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</si>
  <si>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</si>
  <si>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</si>
  <si>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</si>
  <si>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</si>
  <si>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</si>
  <si>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</si>
  <si>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</si>
  <si>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</si>
  <si>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</si>
  <si>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</si>
  <si>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</si>
  <si>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</si>
  <si>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</si>
  <si>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</si>
  <si>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</si>
  <si>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</si>
  <si>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</si>
  <si>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</si>
  <si>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</si>
  <si>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</si>
  <si>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</si>
  <si>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</si>
  <si>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</si>
  <si>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</si>
  <si>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</si>
  <si>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</si>
  <si>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</si>
  <si>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</si>
  <si>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</si>
  <si>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</si>
  <si>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</si>
  <si>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</si>
  <si>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</si>
  <si>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</si>
  <si>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</si>
  <si>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</si>
  <si>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</si>
  <si>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</si>
  <si>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</si>
  <si>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</si>
  <si>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</si>
  <si>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</si>
  <si>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</si>
  <si>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</si>
  <si>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</si>
  <si>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</si>
  <si>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</si>
  <si>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</si>
  <si>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</si>
  <si>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</si>
  <si>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</si>
  <si>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</si>
  <si>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</si>
  <si>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</si>
  <si>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</si>
  <si>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</si>
  <si>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</si>
  <si>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</si>
  <si>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</si>
  <si>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</si>
  <si>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</si>
  <si>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</si>
  <si>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</si>
  <si>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</si>
  <si>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</si>
  <si>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</si>
  <si>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</si>
  <si>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</si>
  <si>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</si>
  <si>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</si>
  <si>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</si>
  <si>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</si>
  <si>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</si>
  <si>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</si>
  <si>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</si>
  <si>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</si>
  <si>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</si>
  <si>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</si>
  <si>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</si>
  <si>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</si>
  <si>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</si>
  <si>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</si>
  <si>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</si>
  <si>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</si>
  <si>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</si>
  <si>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</si>
  <si>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</si>
  <si>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</si>
  <si>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</si>
  <si>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</si>
  <si>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</si>
  <si>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</si>
  <si>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</si>
  <si>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</si>
  <si>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</si>
  <si>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</si>
  <si>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</si>
  <si>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</si>
  <si>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</si>
  <si>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</si>
  <si>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</si>
  <si>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</si>
  <si>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</si>
  <si>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</si>
  <si>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</si>
  <si>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</si>
  <si>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</si>
  <si>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</si>
  <si>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</si>
  <si>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</si>
  <si>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</si>
  <si>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</si>
  <si>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</si>
  <si>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</si>
  <si>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</si>
  <si>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</si>
  <si>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</si>
  <si>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</si>
  <si>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</si>
  <si>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</si>
  <si>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</si>
  <si>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</si>
  <si>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</si>
  <si>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</si>
  <si>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</si>
  <si>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</si>
  <si>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</si>
  <si>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</si>
  <si>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</si>
  <si>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</si>
  <si>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</si>
  <si>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</si>
  <si>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</si>
  <si>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</si>
  <si>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</si>
  <si>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</si>
  <si>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</si>
  <si>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</si>
  <si>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</si>
  <si>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</si>
  <si>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</si>
  <si>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</si>
  <si>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</si>
  <si>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</si>
  <si>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</si>
  <si>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</si>
  <si>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</si>
  <si>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</si>
  <si>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</si>
  <si>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</si>
  <si>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</si>
  <si>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</si>
  <si>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</si>
  <si>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</si>
  <si>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</si>
  <si>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</si>
  <si>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</si>
  <si>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</si>
  <si>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</si>
  <si>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</si>
  <si>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</si>
  <si>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</si>
  <si>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</si>
  <si>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</si>
  <si>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</si>
  <si>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</si>
  <si>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</si>
  <si>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</si>
  <si>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</si>
  <si>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</si>
  <si>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</si>
  <si>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</si>
  <si>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</si>
  <si>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</si>
  <si>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</si>
  <si>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</si>
  <si>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</si>
  <si>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</si>
  <si>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</si>
  <si>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</si>
  <si>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</si>
  <si>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</si>
  <si>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</si>
  <si>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</si>
  <si>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</si>
  <si>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</si>
  <si>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</si>
  <si>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</si>
  <si>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</si>
  <si>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</si>
  <si>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</si>
  <si>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</si>
  <si>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</si>
  <si>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</si>
  <si>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</si>
  <si>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</si>
  <si>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</si>
  <si>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</si>
  <si>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</si>
  <si>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</si>
  <si>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</si>
  <si>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</si>
  <si>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</si>
  <si>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</si>
  <si>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</si>
  <si>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</si>
  <si>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</si>
  <si>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</si>
  <si>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</si>
  <si>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</si>
  <si>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</si>
  <si>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</si>
  <si>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</si>
  <si>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</si>
  <si>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</si>
  <si>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</si>
  <si>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</si>
  <si>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</si>
  <si>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</si>
  <si>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</si>
  <si>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</si>
  <si>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</si>
  <si>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</si>
  <si>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</si>
  <si>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</si>
  <si>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</si>
  <si>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</si>
  <si>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</si>
  <si>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</si>
  <si>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</si>
  <si>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</si>
  <si>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</si>
  <si>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</si>
  <si>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</si>
  <si>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</si>
  <si>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</si>
  <si>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</si>
  <si>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</si>
  <si>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</si>
  <si>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</si>
  <si>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</si>
  <si>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</si>
  <si>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</si>
  <si>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</si>
  <si>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</si>
  <si>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</si>
  <si>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</si>
  <si>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</si>
  <si>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</si>
  <si>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</si>
  <si>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</si>
  <si>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</si>
  <si>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</si>
  <si>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</si>
  <si>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</si>
  <si>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</si>
  <si>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</si>
  <si>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</si>
  <si>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</si>
  <si>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</si>
  <si>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</si>
  <si>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</si>
  <si>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</si>
  <si>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</si>
  <si>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</si>
  <si>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</si>
  <si>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</si>
  <si>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</si>
  <si>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</si>
  <si>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</si>
  <si>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</si>
  <si>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</si>
  <si>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</si>
  <si>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</si>
  <si>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</si>
  <si>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</si>
  <si>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</si>
  <si>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</si>
  <si>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</si>
  <si>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</si>
  <si>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</si>
  <si>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</si>
  <si>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</si>
  <si>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</si>
  <si>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</si>
  <si>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</si>
  <si>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</si>
  <si>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</si>
  <si>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</si>
  <si>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</si>
  <si>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</si>
  <si>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</si>
  <si>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</si>
  <si>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</si>
  <si>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</si>
  <si>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</si>
  <si>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</si>
  <si>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</si>
  <si>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</si>
  <si>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</si>
  <si>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</si>
  <si>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</si>
  <si>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</si>
  <si>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</si>
  <si>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</si>
  <si>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</si>
  <si>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</si>
  <si>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</si>
  <si>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</si>
  <si>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</si>
  <si>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</si>
  <si>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</si>
  <si>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</si>
  <si>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</si>
  <si>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</si>
  <si>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</si>
  <si>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</si>
  <si>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</si>
  <si>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</si>
  <si>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</si>
  <si>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</si>
  <si>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</si>
  <si>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</si>
  <si>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</si>
  <si>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</si>
  <si>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</si>
  <si>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</si>
  <si>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</si>
  <si>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</si>
  <si>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</si>
  <si>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</si>
  <si>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</si>
  <si>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</si>
  <si>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</si>
  <si>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</si>
  <si>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</si>
  <si>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</si>
  <si>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</si>
  <si>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</si>
  <si>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</si>
  <si>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</si>
  <si>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</si>
  <si>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</si>
  <si>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</si>
  <si>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</si>
  <si>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</si>
  <si>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</si>
  <si>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</si>
  <si>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</si>
  <si>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</si>
  <si>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</si>
  <si>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</si>
  <si>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</si>
  <si>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</si>
  <si>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</si>
  <si>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</si>
  <si>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</si>
  <si>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</si>
  <si>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</si>
  <si>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</si>
  <si>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</si>
  <si>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</si>
  <si>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</si>
  <si>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</si>
  <si>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</si>
  <si>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</si>
  <si>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</si>
  <si>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</si>
  <si>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</si>
  <si>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</si>
  <si>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</si>
  <si>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</si>
  <si>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</si>
  <si>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</si>
  <si>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</si>
  <si>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</si>
  <si>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</si>
  <si>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</si>
  <si>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</si>
  <si>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</si>
  <si>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</si>
  <si>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</si>
  <si>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</si>
  <si>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</si>
  <si>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</si>
  <si>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</si>
  <si>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</si>
  <si>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</si>
  <si>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</si>
  <si>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</si>
  <si>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</si>
  <si>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</si>
  <si>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</si>
  <si>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</si>
  <si>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</si>
  <si>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</si>
  <si>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</si>
  <si>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</si>
  <si>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</si>
  <si>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</si>
  <si>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</si>
  <si>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</si>
  <si>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</si>
  <si>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</si>
  <si>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</si>
  <si>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</si>
  <si>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</si>
  <si>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</si>
  <si>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</si>
  <si>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</si>
  <si>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</si>
  <si>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</si>
  <si>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</si>
  <si>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</si>
  <si>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</si>
  <si>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</si>
  <si>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</si>
  <si>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</si>
  <si>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</si>
  <si>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</si>
  <si>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</si>
  <si>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</si>
  <si>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</si>
  <si>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</si>
  <si>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</si>
  <si>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</si>
  <si>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</si>
  <si>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</si>
  <si>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</si>
  <si>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</si>
  <si>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</si>
  <si>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</si>
  <si>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</si>
  <si>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</si>
  <si>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</si>
  <si>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</si>
  <si>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</si>
  <si>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</si>
  <si>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</si>
  <si>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</si>
  <si>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</si>
  <si>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</si>
  <si>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</si>
  <si>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</si>
  <si>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</si>
  <si>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</si>
  <si>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</si>
  <si>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</si>
  <si>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</si>
  <si>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</si>
  <si>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</si>
  <si>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</si>
  <si>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</si>
  <si>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</si>
  <si>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</si>
  <si>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</si>
  <si>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</si>
  <si>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</si>
  <si>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</si>
  <si>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</si>
  <si>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</si>
  <si>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</si>
  <si>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</si>
  <si>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</si>
  <si>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</si>
  <si>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</si>
  <si>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</si>
  <si>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</si>
  <si>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</si>
  <si>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</si>
  <si>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</si>
  <si>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</si>
  <si>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</si>
  <si>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</si>
  <si>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</si>
  <si>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</si>
  <si>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</si>
  <si>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</si>
  <si>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</si>
  <si>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</si>
  <si>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</si>
  <si>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</si>
  <si>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</si>
  <si>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</si>
  <si>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</si>
  <si>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</si>
  <si>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</si>
  <si>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</si>
  <si>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</si>
  <si>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</si>
  <si>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</si>
  <si>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</si>
  <si>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</si>
  <si>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</si>
  <si>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</si>
  <si>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</si>
  <si>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</si>
  <si>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</si>
  <si>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</si>
  <si>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</si>
  <si>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</si>
  <si>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</si>
  <si>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</si>
  <si>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</si>
  <si>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</si>
  <si>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</si>
  <si>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</si>
  <si>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</si>
  <si>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</si>
  <si>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</si>
  <si>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</si>
  <si>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</si>
  <si>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</si>
  <si>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</si>
  <si>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</si>
  <si>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</si>
  <si>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</si>
  <si>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</si>
  <si>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</si>
  <si>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</si>
  <si>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</si>
  <si>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</si>
  <si>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</si>
  <si>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</si>
  <si>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</si>
  <si>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</si>
  <si>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</si>
  <si>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</si>
  <si>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</si>
  <si>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</si>
  <si>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</si>
  <si>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</si>
  <si>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</si>
  <si>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</si>
  <si>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</si>
  <si>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</si>
  <si>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</si>
  <si>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</si>
  <si>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</si>
  <si>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</si>
  <si>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</si>
  <si>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</si>
  <si>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</si>
  <si>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</si>
  <si>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</si>
  <si>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</si>
  <si>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</si>
  <si>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</si>
  <si>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</si>
  <si>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</si>
  <si>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</si>
  <si>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</si>
  <si>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</si>
  <si>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</si>
  <si>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</si>
  <si>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</si>
  <si>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</si>
  <si>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</si>
  <si>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</si>
  <si>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</si>
  <si>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</si>
  <si>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</si>
  <si>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</si>
  <si>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</si>
  <si>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</si>
  <si>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</si>
  <si>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</si>
  <si>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</si>
  <si>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</si>
  <si>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</si>
  <si>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</si>
  <si>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</si>
  <si>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</si>
  <si>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</si>
  <si>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</si>
  <si>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</si>
  <si>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</si>
  <si>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</si>
  <si>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</si>
  <si>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</si>
  <si>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</si>
  <si>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</si>
  <si>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</si>
  <si>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</si>
  <si>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</si>
  <si>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</si>
  <si>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</si>
  <si>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</si>
  <si>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</si>
  <si>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</si>
  <si>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</si>
  <si>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</si>
  <si>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</si>
  <si>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</si>
  <si>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</si>
  <si>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</si>
  <si>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</si>
  <si>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</si>
  <si>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</si>
  <si>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</si>
  <si>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</si>
  <si>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</si>
  <si>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</si>
  <si>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</si>
  <si>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</si>
  <si>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</si>
  <si>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</si>
  <si>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</si>
  <si>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</si>
  <si>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</si>
  <si>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</si>
  <si>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</si>
  <si>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</si>
  <si>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</si>
  <si>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</si>
  <si>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</si>
  <si>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</si>
  <si>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</si>
  <si>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</si>
  <si>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</si>
  <si>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</si>
  <si>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</si>
  <si>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</si>
  <si>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</si>
  <si>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</si>
  <si>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</si>
  <si>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</si>
  <si>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</si>
  <si>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</si>
  <si>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</si>
  <si>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</si>
  <si>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</si>
  <si>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</si>
  <si>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</si>
  <si>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</si>
  <si>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</si>
  <si>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</si>
  <si>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</si>
  <si>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</si>
  <si>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</si>
  <si>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</si>
  <si>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</si>
  <si>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</si>
  <si>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</si>
  <si>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</si>
  <si>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</si>
  <si>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</si>
  <si>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</si>
  <si>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</si>
  <si>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</si>
  <si>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</si>
  <si>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</si>
  <si>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</si>
  <si>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</si>
  <si>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</si>
  <si>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</si>
  <si>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</si>
  <si>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</si>
  <si>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</si>
  <si>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</si>
  <si>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</si>
  <si>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</si>
  <si>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</si>
  <si>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</si>
  <si>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</si>
  <si>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</si>
  <si>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</si>
  <si>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</si>
  <si>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</si>
  <si>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</si>
  <si>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</si>
  <si>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</si>
  <si>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</si>
  <si>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</si>
  <si>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</si>
  <si>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</si>
  <si>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</si>
  <si>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</si>
  <si>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</si>
  <si>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</si>
  <si>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</si>
  <si>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</si>
  <si>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</si>
  <si>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</si>
  <si>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</si>
  <si>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</si>
  <si>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</si>
  <si>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</si>
  <si>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</si>
  <si>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</si>
  <si>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</si>
  <si>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</si>
  <si>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</si>
  <si>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</si>
  <si>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</si>
  <si>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</si>
  <si>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</si>
  <si>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</si>
  <si>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</si>
  <si>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</si>
  <si>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</si>
  <si>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</si>
  <si>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</si>
  <si>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</si>
  <si>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</si>
  <si>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</si>
  <si>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</si>
  <si>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</si>
  <si>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</si>
  <si>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</si>
  <si>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</si>
  <si>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</si>
  <si>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</si>
  <si>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</si>
  <si>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</si>
  <si>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</si>
  <si>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</si>
  <si>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</si>
  <si>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</si>
  <si>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</si>
  <si>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</si>
  <si>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</si>
  <si>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</si>
  <si>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</si>
  <si>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</si>
  <si>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</si>
  <si>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</si>
  <si>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</si>
  <si>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</si>
  <si>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</si>
  <si>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</si>
  <si>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</si>
  <si>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</si>
  <si>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</si>
  <si>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</si>
  <si>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</si>
  <si>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</si>
  <si>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</si>
  <si>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</si>
  <si>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</si>
  <si>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</si>
  <si>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</si>
  <si>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</si>
  <si>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</si>
  <si>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</si>
  <si>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</si>
  <si>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</si>
  <si>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</si>
  <si>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</si>
  <si>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</si>
  <si>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</si>
  <si>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</si>
  <si>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</si>
  <si>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</si>
  <si>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</si>
  <si>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</si>
  <si>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</si>
  <si>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</si>
  <si>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</si>
  <si>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</si>
  <si>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</si>
  <si>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</si>
  <si>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</si>
  <si>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</si>
  <si>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</si>
  <si>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</si>
  <si>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</si>
  <si>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</si>
  <si>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</si>
  <si>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</si>
  <si>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</si>
  <si>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</si>
  <si>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</si>
  <si>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</si>
  <si>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</si>
  <si>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</si>
  <si>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</si>
  <si>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</si>
  <si>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</si>
  <si>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</si>
  <si>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</si>
  <si>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</si>
  <si>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</si>
  <si>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</si>
  <si>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</si>
  <si>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</si>
  <si>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</si>
  <si>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</si>
  <si>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</si>
  <si>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</si>
  <si>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</si>
  <si>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</si>
  <si>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</si>
  <si>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</si>
  <si>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</si>
  <si>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</si>
  <si>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</si>
  <si>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</si>
  <si>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</si>
  <si>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</si>
  <si>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</si>
  <si>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</si>
  <si>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</si>
  <si>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</si>
  <si>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</si>
  <si>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</si>
  <si>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</si>
  <si>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</si>
  <si>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</si>
  <si>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</si>
  <si>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</si>
  <si>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</si>
  <si>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</si>
  <si>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</si>
  <si>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</si>
  <si>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</si>
  <si>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</si>
  <si>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</si>
  <si>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</si>
  <si>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</si>
  <si>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</si>
  <si>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</si>
  <si>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</si>
  <si>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</si>
  <si>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</si>
  <si>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</si>
  <si>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</si>
  <si>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</si>
  <si>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</si>
  <si>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</si>
  <si>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</si>
  <si>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</si>
  <si>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</si>
  <si>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</si>
  <si>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</si>
  <si>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</si>
  <si>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</si>
  <si>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</si>
  <si>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</si>
  <si>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</si>
  <si>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</si>
  <si>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</si>
  <si>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</si>
  <si>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</si>
  <si>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</si>
  <si>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</si>
  <si>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</si>
  <si>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</si>
  <si>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</si>
  <si>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</si>
  <si>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</si>
  <si>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</si>
  <si>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</si>
  <si>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</si>
  <si>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</si>
  <si>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</si>
  <si>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</si>
  <si>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</si>
  <si>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</si>
  <si>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</si>
  <si>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</si>
  <si>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</si>
  <si>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</si>
  <si>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</si>
  <si>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</si>
  <si>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</si>
  <si>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</si>
  <si>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</si>
  <si>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</si>
  <si>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</si>
  <si>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</si>
  <si>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</si>
  <si>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</si>
  <si>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</si>
  <si>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</si>
  <si>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</si>
  <si>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</si>
  <si>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</si>
  <si>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</si>
  <si>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</si>
  <si>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</si>
  <si>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</si>
  <si>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</si>
  <si>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</si>
  <si>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</si>
  <si>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</si>
  <si>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</si>
  <si>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</si>
  <si>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</si>
  <si>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</si>
  <si>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</si>
  <si>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</si>
  <si>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</si>
  <si>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</si>
  <si>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</si>
  <si>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</si>
  <si>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</si>
  <si>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</si>
  <si>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</si>
  <si>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</si>
  <si>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</si>
  <si>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</si>
  <si>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</si>
  <si>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</si>
  <si>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</si>
  <si>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</si>
  <si>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</si>
  <si>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</si>
  <si>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</si>
  <si>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</si>
  <si>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</si>
  <si>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</si>
  <si>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</si>
  <si>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</si>
  <si>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</si>
  <si>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</si>
  <si>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</si>
  <si>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</si>
  <si>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</si>
  <si>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</si>
  <si>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</si>
  <si>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</si>
  <si>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</si>
  <si>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</si>
  <si>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</si>
  <si>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</si>
  <si>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</si>
  <si>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</si>
  <si>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</si>
  <si>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</si>
  <si>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</si>
  <si>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</si>
  <si>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</si>
  <si>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</si>
  <si>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</si>
  <si>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</si>
  <si>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</si>
  <si>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</si>
  <si>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</si>
  <si>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</si>
  <si>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</si>
  <si>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</si>
  <si>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</si>
  <si>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</si>
  <si>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</si>
  <si>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</si>
  <si>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</si>
  <si>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</si>
  <si>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</si>
  <si>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</si>
  <si>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</si>
  <si>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</si>
  <si>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</si>
  <si>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</si>
  <si>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</si>
  <si>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</si>
  <si>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</si>
  <si>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</si>
  <si>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</si>
  <si>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</si>
  <si>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</si>
  <si>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</si>
  <si>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</si>
  <si>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</si>
  <si>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</si>
  <si>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</si>
  <si>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</si>
  <si>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</si>
  <si>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</si>
  <si>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</si>
  <si>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</si>
  <si>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</si>
  <si>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</si>
  <si>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</si>
  <si>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</si>
  <si>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</si>
  <si>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</si>
  <si>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</si>
  <si>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</si>
  <si>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</si>
  <si>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</si>
  <si>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</si>
  <si>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</si>
  <si>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</si>
  <si>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</si>
  <si>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</si>
  <si>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</si>
  <si>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</si>
  <si>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</si>
  <si>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</si>
  <si>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</si>
  <si>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</si>
  <si>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</si>
  <si>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</si>
  <si>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</si>
  <si>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</si>
  <si>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</si>
  <si>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</si>
  <si>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</si>
  <si>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</si>
  <si>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</si>
  <si>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</si>
  <si>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</si>
  <si>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</si>
  <si>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</si>
  <si>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</si>
  <si>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</si>
  <si>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</si>
  <si>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</si>
  <si>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</si>
  <si>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</si>
  <si>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</si>
  <si>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</si>
  <si>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</si>
  <si>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</si>
  <si>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</si>
  <si>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</si>
  <si>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</si>
  <si>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</si>
  <si>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</si>
  <si>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</si>
  <si>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</si>
  <si>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</si>
  <si>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</si>
  <si>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</si>
  <si>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</si>
  <si>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</si>
  <si>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</si>
  <si>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</si>
  <si>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</si>
  <si>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</si>
  <si>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</si>
  <si>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</si>
  <si>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</si>
  <si>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</si>
  <si>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</si>
  <si>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</si>
  <si>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</si>
  <si>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</si>
  <si>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</si>
  <si>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</si>
  <si>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</si>
  <si>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</si>
  <si>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</si>
  <si>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</si>
  <si>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</si>
  <si>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</si>
  <si>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</si>
  <si>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</si>
  <si>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</si>
  <si>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</si>
  <si>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</si>
  <si>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</si>
  <si>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</si>
  <si>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</si>
  <si>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</si>
  <si>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</si>
  <si>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</si>
  <si>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</si>
  <si>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</si>
  <si>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</si>
  <si>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</si>
  <si>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</si>
  <si>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</si>
  <si>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</si>
  <si>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</si>
  <si>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</si>
  <si>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</si>
  <si>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</si>
  <si>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</si>
  <si>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</si>
  <si>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</si>
  <si>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</si>
  <si>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</si>
  <si>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</si>
  <si>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</si>
  <si>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</si>
  <si>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</si>
  <si>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</si>
  <si>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</si>
  <si>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</si>
  <si>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</si>
  <si>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</si>
  <si>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</si>
  <si>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</si>
  <si>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</si>
  <si>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</si>
  <si>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</si>
  <si>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</si>
  <si>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</si>
  <si>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</si>
  <si>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</si>
  <si>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</si>
  <si>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</si>
  <si>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</si>
  <si>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</si>
  <si>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</si>
  <si>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</si>
  <si>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</si>
  <si>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</si>
  <si>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</si>
  <si>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</si>
  <si>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</si>
  <si>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</si>
  <si>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</si>
  <si>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</si>
  <si>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</si>
  <si>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</si>
  <si>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</si>
  <si>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</si>
  <si>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</si>
  <si>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</si>
  <si>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</si>
  <si>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</si>
  <si>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</si>
  <si>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</si>
  <si>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</si>
  <si>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</si>
  <si>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</si>
  <si>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</si>
  <si>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</si>
  <si>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</si>
  <si>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</si>
  <si>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</si>
  <si>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</si>
  <si>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</si>
  <si>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</si>
  <si>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</si>
  <si>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</si>
  <si>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</si>
  <si>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</si>
  <si>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</si>
  <si>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</si>
  <si>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</si>
  <si>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</si>
  <si>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</si>
  <si>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</si>
  <si>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</si>
  <si>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</si>
  <si>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</si>
  <si>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</si>
  <si>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</si>
  <si>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</si>
  <si>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</si>
  <si>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</si>
  <si>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</si>
  <si>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</si>
  <si>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</si>
  <si>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</si>
  <si>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</si>
  <si>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</si>
  <si>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</si>
  <si>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</si>
  <si>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</si>
  <si>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</si>
  <si>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</si>
  <si>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</si>
  <si>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</si>
  <si>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</si>
  <si>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</si>
  <si>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</si>
  <si>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</si>
  <si>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</si>
  <si>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</si>
  <si>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</si>
  <si>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</si>
  <si>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</si>
  <si>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</si>
  <si>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</si>
  <si>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</si>
  <si>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</si>
  <si>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</si>
  <si>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</si>
  <si>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</si>
  <si>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</si>
  <si>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</si>
  <si>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</si>
  <si>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</si>
  <si>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</si>
  <si>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</si>
  <si>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</si>
  <si>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</si>
  <si>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</si>
  <si>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</si>
  <si>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</si>
  <si>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</si>
  <si>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</si>
  <si>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</si>
  <si>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</si>
  <si>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</si>
  <si>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</si>
  <si>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</si>
  <si>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</si>
  <si>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</si>
  <si>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</si>
  <si>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</si>
  <si>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</si>
  <si>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</si>
  <si>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</si>
  <si>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</si>
  <si>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</si>
  <si>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</si>
  <si>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</si>
  <si>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</si>
  <si>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</si>
  <si>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</si>
  <si>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</si>
  <si>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</si>
  <si>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</si>
  <si>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</si>
  <si>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</si>
  <si>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</si>
  <si>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</si>
  <si>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</si>
  <si>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</si>
  <si>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</si>
  <si>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</si>
  <si>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</si>
  <si>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</si>
  <si>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</si>
  <si>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</si>
  <si>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</si>
  <si>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</si>
  <si>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</si>
  <si>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</si>
  <si>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</si>
  <si>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</si>
  <si>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</si>
  <si>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</si>
  <si>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</si>
  <si>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</si>
  <si>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</si>
  <si>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</si>
  <si>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</si>
  <si>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</si>
  <si>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</si>
  <si>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</si>
  <si>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</si>
  <si>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</si>
  <si>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</si>
  <si>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</si>
  <si>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</si>
  <si>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</si>
  <si>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</si>
  <si>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</si>
  <si>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</si>
  <si>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</si>
  <si>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</si>
  <si>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</si>
  <si>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</si>
  <si>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</si>
  <si>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</si>
  <si>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</si>
  <si>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</si>
  <si>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</si>
  <si>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</si>
  <si>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</si>
  <si>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</si>
  <si>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</si>
  <si>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</si>
  <si>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</si>
  <si>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</si>
  <si>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</si>
  <si>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</si>
  <si>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</si>
  <si>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</si>
  <si>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</si>
  <si>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</si>
  <si>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</si>
  <si>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</si>
  <si>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</si>
  <si>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</si>
  <si>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</si>
  <si>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</si>
  <si>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</si>
  <si>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</si>
  <si>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</si>
  <si>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</si>
  <si>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</si>
  <si>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</si>
  <si>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</si>
  <si>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</si>
  <si>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</si>
  <si>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</si>
  <si>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</si>
  <si>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</si>
  <si>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</si>
  <si>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</si>
  <si>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</si>
  <si>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</si>
  <si>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</si>
  <si>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</si>
  <si>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</si>
  <si>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</si>
  <si>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</si>
  <si>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</si>
  <si>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</si>
  <si>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</si>
  <si>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</si>
  <si>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</si>
  <si>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</si>
  <si>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</si>
  <si>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</si>
  <si>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</si>
  <si>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</si>
  <si>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</si>
  <si>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</si>
  <si>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</si>
  <si>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</si>
  <si>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</si>
  <si>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</si>
  <si>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</si>
  <si>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</si>
  <si>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</si>
  <si>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</si>
  <si>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</si>
  <si>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</si>
  <si>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</si>
  <si>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</si>
  <si>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</si>
  <si>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</si>
  <si>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</si>
  <si>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</si>
  <si>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</si>
  <si>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</si>
  <si>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</si>
  <si>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</si>
  <si>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</si>
  <si>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</si>
  <si>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</si>
  <si>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</si>
  <si>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</si>
  <si>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</si>
  <si>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</si>
  <si>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</si>
  <si>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</si>
  <si>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</si>
  <si>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</si>
  <si>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</si>
  <si>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</si>
  <si>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</si>
  <si>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</si>
  <si>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</si>
  <si>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</si>
  <si>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</si>
  <si>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</si>
  <si>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</si>
  <si>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</si>
  <si>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</si>
  <si>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</si>
  <si>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</si>
  <si>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</si>
  <si>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</si>
  <si>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</si>
  <si>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</si>
  <si>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</si>
  <si>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</si>
  <si>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</si>
  <si>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</si>
  <si>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</si>
  <si>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</si>
  <si>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</si>
  <si>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</si>
  <si>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</si>
  <si>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</si>
  <si>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</si>
  <si>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</si>
  <si>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</si>
  <si>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</si>
  <si>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</si>
  <si>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</si>
  <si>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</si>
  <si>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</si>
  <si>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</si>
  <si>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</si>
  <si>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</si>
  <si>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</si>
  <si>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</si>
  <si>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</si>
  <si>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</si>
  <si>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</si>
  <si>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</si>
  <si>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</si>
  <si>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</si>
  <si>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</si>
  <si>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</si>
  <si>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</si>
  <si>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</si>
  <si>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</si>
  <si>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</si>
  <si>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</si>
  <si>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</si>
  <si>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</si>
  <si>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</si>
  <si>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</si>
  <si>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</si>
  <si>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</si>
  <si>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</si>
  <si>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</si>
  <si>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</si>
  <si>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</si>
  <si>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</si>
  <si>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</si>
  <si>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</si>
  <si>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</si>
  <si>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</si>
  <si>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</si>
  <si>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</si>
  <si>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</si>
  <si>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</si>
  <si>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</si>
  <si>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</si>
  <si>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</si>
  <si>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</si>
  <si>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</si>
  <si>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</si>
  <si>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</si>
  <si>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</si>
  <si>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</si>
  <si>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</si>
  <si>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</si>
  <si>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</si>
  <si>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</si>
  <si>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</si>
  <si>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</si>
  <si>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</si>
  <si>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</si>
  <si>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</si>
  <si>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</si>
  <si>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</si>
  <si>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</si>
  <si>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</si>
  <si>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</si>
  <si>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</si>
  <si>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</si>
  <si>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</si>
  <si>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</si>
  <si>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</si>
  <si>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</si>
  <si>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</si>
  <si>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</si>
  <si>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</si>
  <si>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</si>
  <si>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</si>
  <si>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</si>
  <si>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</si>
  <si>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</si>
  <si>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</si>
  <si>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</si>
  <si>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</si>
  <si>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</si>
  <si>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</si>
  <si>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</si>
  <si>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</si>
  <si>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</si>
  <si>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</si>
  <si>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</si>
  <si>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</si>
  <si>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</si>
  <si>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</si>
  <si>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</si>
  <si>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</si>
  <si>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</si>
  <si>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</si>
  <si>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</si>
  <si>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</si>
  <si>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</si>
  <si>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</si>
  <si>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</si>
  <si>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</si>
  <si>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</si>
  <si>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</si>
  <si>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</si>
  <si>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</si>
  <si>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</si>
  <si>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</si>
  <si>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</si>
  <si>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</si>
  <si>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</si>
  <si>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</si>
  <si>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</si>
  <si>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</si>
  <si>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</si>
  <si>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</si>
  <si>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</si>
  <si>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</si>
  <si>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</si>
  <si>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</si>
  <si>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</si>
  <si>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</si>
  <si>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</si>
  <si>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</si>
  <si>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</si>
  <si>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</si>
  <si>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</si>
  <si>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</si>
  <si>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</si>
  <si>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</si>
  <si>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</si>
  <si>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</si>
  <si>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</si>
  <si>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</si>
  <si>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</si>
  <si>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</si>
  <si>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</si>
  <si>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</si>
  <si>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</si>
  <si>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</si>
  <si>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</si>
  <si>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</si>
  <si>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</si>
  <si>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</si>
  <si>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</si>
  <si>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</si>
  <si>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</si>
  <si>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</si>
  <si>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</si>
  <si>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</si>
  <si>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</si>
  <si>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</si>
  <si>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</si>
  <si>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</si>
  <si>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</si>
  <si>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</si>
  <si>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</si>
  <si>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</si>
  <si>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</si>
  <si>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</si>
  <si>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</si>
  <si>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</si>
  <si>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</si>
  <si>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</si>
  <si>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</si>
  <si>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</si>
  <si>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</si>
  <si>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</si>
  <si>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</si>
  <si>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</si>
  <si>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</si>
  <si>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</si>
  <si>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</si>
  <si>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</si>
  <si>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</si>
  <si>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</si>
  <si>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</si>
  <si>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</si>
  <si>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</si>
  <si>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</si>
  <si>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</si>
  <si>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</si>
  <si>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</si>
  <si>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</si>
  <si>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</si>
  <si>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</si>
  <si>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</si>
  <si>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</si>
  <si>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</si>
  <si>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</si>
  <si>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</si>
  <si>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</si>
  <si>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</si>
  <si>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</si>
  <si>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</si>
  <si>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</si>
  <si>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</si>
  <si>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</si>
  <si>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</si>
  <si>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</si>
  <si>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</si>
  <si>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</si>
  <si>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</si>
  <si>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</si>
  <si>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</si>
  <si>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</si>
  <si>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</si>
  <si>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</si>
  <si>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</si>
  <si>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</si>
  <si>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</si>
  <si>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</si>
  <si>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</si>
  <si>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</si>
  <si>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</si>
  <si>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</si>
  <si>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</si>
  <si>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</si>
  <si>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</si>
  <si>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</si>
  <si>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</si>
  <si>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</si>
  <si>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</si>
  <si>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</si>
  <si>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</si>
  <si>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</si>
  <si>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</si>
  <si>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</si>
  <si>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</si>
  <si>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</si>
  <si>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</si>
  <si>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</si>
  <si>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</si>
  <si>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</si>
  <si>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</si>
  <si>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</si>
  <si>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</si>
  <si>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</si>
  <si>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</si>
  <si>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</si>
  <si>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</si>
  <si>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</si>
  <si>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</si>
  <si>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</si>
  <si>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</si>
  <si>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</si>
  <si>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</si>
  <si>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</si>
  <si>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</si>
  <si>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</si>
  <si>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</si>
  <si>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</si>
  <si>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</si>
  <si>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</si>
  <si>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</si>
  <si>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</si>
  <si>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</si>
  <si>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</si>
  <si>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</si>
  <si>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</si>
  <si>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</si>
  <si>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</si>
  <si>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</si>
  <si>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</si>
  <si>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</si>
  <si>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</si>
  <si>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</si>
  <si>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</si>
  <si>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</si>
  <si>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</si>
  <si>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</si>
  <si>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</si>
  <si>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</si>
  <si>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</si>
  <si>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</si>
  <si>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</si>
  <si>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</si>
  <si>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</si>
  <si>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</si>
  <si>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</si>
  <si>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</si>
  <si>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</si>
  <si>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</si>
  <si>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</si>
  <si>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</si>
  <si>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</si>
  <si>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</si>
  <si>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</si>
  <si>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</si>
  <si>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</si>
  <si>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</si>
  <si>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</si>
  <si>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</si>
  <si>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</si>
  <si>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</si>
  <si>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</si>
  <si>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</si>
  <si>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</si>
  <si>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</si>
  <si>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</si>
  <si>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</si>
  <si>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</si>
  <si>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</si>
  <si>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</si>
  <si>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</si>
  <si>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</si>
  <si>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</si>
  <si>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</si>
  <si>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</si>
  <si>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</si>
  <si>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</si>
  <si>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</si>
  <si>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</si>
  <si>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</si>
  <si>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</si>
  <si>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</si>
  <si>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</si>
  <si>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</si>
  <si>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</si>
  <si>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</si>
  <si>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</si>
  <si>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</si>
  <si>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</si>
  <si>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</si>
  <si>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</si>
  <si>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</si>
  <si>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</si>
  <si>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</si>
  <si>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</si>
  <si>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</si>
  <si>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</si>
  <si>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</si>
  <si>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</si>
  <si>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</si>
  <si>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</si>
  <si>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</si>
  <si>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</si>
  <si>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</si>
  <si>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</si>
  <si>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</si>
  <si>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</si>
  <si>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</si>
  <si>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</si>
  <si>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</si>
  <si>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</si>
  <si>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</si>
  <si>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</si>
  <si>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</si>
  <si>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</si>
  <si>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</si>
  <si>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</si>
  <si>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</si>
  <si>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</si>
  <si>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</si>
  <si>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</si>
  <si>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</si>
  <si>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</si>
  <si>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</si>
  <si>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</si>
  <si>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</si>
  <si>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</si>
  <si>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</si>
  <si>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</si>
  <si>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</si>
  <si>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</si>
  <si>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</si>
  <si>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</si>
  <si>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</si>
  <si>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</si>
  <si>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</si>
  <si>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</si>
  <si>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</si>
  <si>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</si>
  <si>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</si>
  <si>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</si>
  <si>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</si>
  <si>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</si>
  <si>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</si>
  <si>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</si>
  <si>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</si>
  <si>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</si>
  <si>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</si>
  <si>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</si>
  <si>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</si>
  <si>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</si>
  <si>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</si>
  <si>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</si>
  <si>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</si>
  <si>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</si>
  <si>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</si>
  <si>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</si>
  <si>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</si>
  <si>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</si>
  <si>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</si>
  <si>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</si>
  <si>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</si>
  <si>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</si>
  <si>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</si>
  <si>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</si>
  <si>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</si>
  <si>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</si>
  <si>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</si>
  <si>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</si>
  <si>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</si>
  <si>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</si>
  <si>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</si>
  <si>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</si>
  <si>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</si>
  <si>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</si>
  <si>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</si>
  <si>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</si>
  <si>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</si>
  <si>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</si>
  <si>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</si>
  <si>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</si>
  <si>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</si>
  <si>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</si>
  <si>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</si>
  <si>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</si>
  <si>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</si>
  <si>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</si>
  <si>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</si>
  <si>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</si>
  <si>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</si>
  <si>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</si>
  <si>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</si>
  <si>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</si>
  <si>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</si>
  <si>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</si>
  <si>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</si>
  <si>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</si>
  <si>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</si>
  <si>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</si>
  <si>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</si>
  <si>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</si>
  <si>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</si>
  <si>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</si>
  <si>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</si>
  <si>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</si>
  <si>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</si>
  <si>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</si>
  <si>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</si>
  <si>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</si>
  <si>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</si>
  <si>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</si>
  <si>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</si>
  <si>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</si>
  <si>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</si>
  <si>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</si>
  <si>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</si>
  <si>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</si>
  <si>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</si>
  <si>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</si>
  <si>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</si>
  <si>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</si>
  <si>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</si>
  <si>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</si>
  <si>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</si>
  <si>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</si>
  <si>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</si>
  <si>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</si>
  <si>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</si>
  <si>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</si>
  <si>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</si>
  <si>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</si>
  <si>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</si>
  <si>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</si>
  <si>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</si>
  <si>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</si>
  <si>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</si>
  <si>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</si>
  <si>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</si>
  <si>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</si>
  <si>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</si>
  <si>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</si>
  <si>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</si>
  <si>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</si>
  <si>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</si>
  <si>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</si>
  <si>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</si>
  <si>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</si>
  <si>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</si>
  <si>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</si>
  <si>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</si>
  <si>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</si>
  <si>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</si>
  <si>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</si>
  <si>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</si>
  <si>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</si>
  <si>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</si>
  <si>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</si>
  <si>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</si>
  <si>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</si>
  <si>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</si>
  <si>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</si>
  <si>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</si>
  <si>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</si>
  <si>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</si>
  <si>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</si>
  <si>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</si>
  <si>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</si>
  <si>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</si>
  <si>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</si>
  <si>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</si>
  <si>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</si>
  <si>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</si>
  <si>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</si>
  <si>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</si>
  <si>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</si>
  <si>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</si>
  <si>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</si>
  <si>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</si>
  <si>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</si>
  <si>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</si>
  <si>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</si>
  <si>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</si>
  <si>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</si>
  <si>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</si>
  <si>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</si>
  <si>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</si>
  <si>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</si>
  <si>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</si>
  <si>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</si>
  <si>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</si>
  <si>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</si>
  <si>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</si>
  <si>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</si>
  <si>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</si>
  <si>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</si>
  <si>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</si>
  <si>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</si>
  <si>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</si>
  <si>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</si>
  <si>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</si>
  <si>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</si>
  <si>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</si>
  <si>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</si>
  <si>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</si>
  <si>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</si>
  <si>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</si>
  <si>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</si>
  <si>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</si>
  <si>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</si>
  <si>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</si>
  <si>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</si>
  <si>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</si>
  <si>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</si>
  <si>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</si>
  <si>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</si>
  <si>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</si>
  <si>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</si>
  <si>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</si>
  <si>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</si>
  <si>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</si>
  <si>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</si>
  <si>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</si>
  <si>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</si>
  <si>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</si>
  <si>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</si>
  <si>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</si>
  <si>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</si>
  <si>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</si>
  <si>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</si>
  <si>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</si>
  <si>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</si>
  <si>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</si>
  <si>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</si>
  <si>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</si>
  <si>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</si>
  <si>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</si>
  <si>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</si>
  <si>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</si>
  <si>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</si>
  <si>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</si>
  <si>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</si>
  <si>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</si>
  <si>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</si>
  <si>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</si>
  <si>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</si>
  <si>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</si>
  <si>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</si>
  <si>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</si>
  <si>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</si>
  <si>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</si>
  <si>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</si>
  <si>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</si>
  <si>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</si>
  <si>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</si>
  <si>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</si>
  <si>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</si>
  <si>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</si>
  <si>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</si>
  <si>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</si>
  <si>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</si>
  <si>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</si>
  <si>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</si>
  <si>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</si>
  <si>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</si>
  <si>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</si>
  <si>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</si>
  <si>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</si>
  <si>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</si>
  <si>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</si>
  <si>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</si>
  <si>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</si>
  <si>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</si>
  <si>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</si>
  <si>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</si>
  <si>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</si>
  <si>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</si>
  <si>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</si>
  <si>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</si>
  <si>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</si>
  <si>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</si>
  <si>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</si>
  <si>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</si>
  <si>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</si>
  <si>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</si>
  <si>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</si>
  <si>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</si>
  <si>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</si>
  <si>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</si>
  <si>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</si>
  <si>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</si>
  <si>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</si>
  <si>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</si>
  <si>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</si>
  <si>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</si>
  <si>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</si>
  <si>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</si>
  <si>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</si>
  <si>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</si>
  <si>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</si>
  <si>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</si>
  <si>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</si>
  <si>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</si>
  <si>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</si>
  <si>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</si>
  <si>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</si>
  <si>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</si>
  <si>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</si>
  <si>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</si>
  <si>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</si>
  <si>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</si>
  <si>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</si>
  <si>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</si>
  <si>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</si>
  <si>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</si>
  <si>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</si>
  <si>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</si>
  <si>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</si>
  <si>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</si>
  <si>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</si>
  <si>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</si>
  <si>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</si>
  <si>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</si>
  <si>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</si>
  <si>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</si>
  <si>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</si>
  <si>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</si>
  <si>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</si>
  <si>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</si>
  <si>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</si>
  <si>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</si>
  <si>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</si>
  <si>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</si>
  <si>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</si>
  <si>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</si>
  <si>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</si>
  <si>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</si>
  <si>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</si>
  <si>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</si>
  <si>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</si>
  <si>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</si>
  <si>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</si>
  <si>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</si>
  <si>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</si>
  <si>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</si>
  <si>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</si>
  <si>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</si>
  <si>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</si>
  <si>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</si>
  <si>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</si>
  <si>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</si>
  <si>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</si>
  <si>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</si>
  <si>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</si>
  <si>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</si>
  <si>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</si>
  <si>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</si>
  <si>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</si>
  <si>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</si>
  <si>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</si>
  <si>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</si>
  <si>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</si>
  <si>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</si>
  <si>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</si>
  <si>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</si>
  <si>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</si>
  <si>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</si>
  <si>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</si>
  <si>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</si>
  <si>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</si>
  <si>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</si>
  <si>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</si>
  <si>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</si>
  <si>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</si>
  <si>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</si>
  <si>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</si>
  <si>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</si>
  <si>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</si>
  <si>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</si>
  <si>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</si>
  <si>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</si>
  <si>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</si>
  <si>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</si>
  <si>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</si>
  <si>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</si>
  <si>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</si>
  <si>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</si>
  <si>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</si>
  <si>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</si>
  <si>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</si>
  <si>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</si>
  <si>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</si>
  <si>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</si>
  <si>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</si>
  <si>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</si>
  <si>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</si>
  <si>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</si>
  <si>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</si>
  <si>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</si>
  <si>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</si>
  <si>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</si>
  <si>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</si>
  <si>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</si>
  <si>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</si>
  <si>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</si>
  <si>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</si>
  <si>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</si>
  <si>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</si>
  <si>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</si>
  <si>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</si>
  <si>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</si>
  <si>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</si>
  <si>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</si>
  <si>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</si>
  <si>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</si>
  <si>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</si>
  <si>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</si>
  <si>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</si>
  <si>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</si>
  <si>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</si>
  <si>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</si>
  <si>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</si>
  <si>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</si>
  <si>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</si>
  <si>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</si>
  <si>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</si>
  <si>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</si>
  <si>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</si>
  <si>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</si>
  <si>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</si>
  <si>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</si>
  <si>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</si>
  <si>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</si>
  <si>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</si>
  <si>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</si>
  <si>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</si>
  <si>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</si>
  <si>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</si>
  <si>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</si>
  <si>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</si>
  <si>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</si>
  <si>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</si>
  <si>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</si>
  <si>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</si>
  <si>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</si>
  <si>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</si>
  <si>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</si>
  <si>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</si>
  <si>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</si>
  <si>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</si>
  <si>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</si>
  <si>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</si>
  <si>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</si>
  <si>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</si>
  <si>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</si>
  <si>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</si>
  <si>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</si>
  <si>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</si>
  <si>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</si>
  <si>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</si>
  <si>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</si>
  <si>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</si>
  <si>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</si>
  <si>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</si>
  <si>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</si>
  <si>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</si>
  <si>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</si>
  <si>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</si>
  <si>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</si>
  <si>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</si>
  <si>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</si>
  <si>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</si>
  <si>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</si>
  <si>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</si>
  <si>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</si>
  <si>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</si>
  <si>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</si>
  <si>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</si>
  <si>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</si>
  <si>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</si>
  <si>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</si>
  <si>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</si>
  <si>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</si>
  <si>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</si>
  <si>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</si>
  <si>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</si>
  <si>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</si>
  <si>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</si>
  <si>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</si>
  <si>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</si>
  <si>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</si>
  <si>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</si>
  <si>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</si>
  <si>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</si>
  <si>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</si>
  <si>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</si>
  <si>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</si>
  <si>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</si>
  <si>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</si>
  <si>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</si>
  <si>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</si>
  <si>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</si>
  <si>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</si>
  <si>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</si>
  <si>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</si>
  <si>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</si>
  <si>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</si>
  <si>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</si>
  <si>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</si>
  <si>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</si>
  <si>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</si>
  <si>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</si>
  <si>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</si>
  <si>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</si>
  <si>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</si>
  <si>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</si>
  <si>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</si>
  <si>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</si>
  <si>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</si>
  <si>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</si>
  <si>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</si>
  <si>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</si>
  <si>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</si>
  <si>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</si>
  <si>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</si>
  <si>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</si>
  <si>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</si>
  <si>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</si>
  <si>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</si>
  <si>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</si>
  <si>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</si>
  <si>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</si>
  <si>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</si>
  <si>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</si>
  <si>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</si>
  <si>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</si>
  <si>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</si>
  <si>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</si>
  <si>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</si>
  <si>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</si>
  <si>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</si>
  <si>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</si>
  <si>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</si>
  <si>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</si>
  <si>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</si>
  <si>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</si>
  <si>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</si>
  <si>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</si>
  <si>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</si>
  <si>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</si>
  <si>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</si>
  <si>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</si>
  <si>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</si>
  <si>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</si>
  <si>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</si>
  <si>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</si>
  <si>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</si>
  <si>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</si>
  <si>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</si>
  <si>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</si>
  <si>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</si>
  <si>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</si>
  <si>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</si>
  <si>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</si>
  <si>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</si>
  <si>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</si>
  <si>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</si>
  <si>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</si>
  <si>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</si>
  <si>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</si>
  <si>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</si>
  <si>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</si>
  <si>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</si>
  <si>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</si>
  <si>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</si>
  <si>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</si>
  <si>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</si>
  <si>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</si>
  <si>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</si>
  <si>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</si>
  <si>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</si>
  <si>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</si>
  <si>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</si>
  <si>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</si>
  <si>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</si>
  <si>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</si>
  <si>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</si>
  <si>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</si>
  <si>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</si>
  <si>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</si>
  <si>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</si>
  <si>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</si>
  <si>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</si>
  <si>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</si>
  <si>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</si>
  <si>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</si>
  <si>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</si>
  <si>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</si>
  <si>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</si>
  <si>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</si>
  <si>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</si>
  <si>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</si>
  <si>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</si>
  <si>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</si>
  <si>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</si>
  <si>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</si>
  <si>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</si>
  <si>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</si>
  <si>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</si>
  <si>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</si>
  <si>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</si>
  <si>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</si>
  <si>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</si>
  <si>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</si>
  <si>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</si>
  <si>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</si>
  <si>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</si>
  <si>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</si>
  <si>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</si>
  <si>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</si>
  <si>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</si>
  <si>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</si>
  <si>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</si>
  <si>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</si>
  <si>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</si>
  <si>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</si>
  <si>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</si>
  <si>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</si>
  <si>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</si>
  <si>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</si>
  <si>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</si>
  <si>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</si>
  <si>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</si>
  <si>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</si>
  <si>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</si>
  <si>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</si>
  <si>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</si>
  <si>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</si>
  <si>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</si>
  <si>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</si>
  <si>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</si>
  <si>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</si>
  <si>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</si>
  <si>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</si>
  <si>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</si>
  <si>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</si>
  <si>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</si>
  <si>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</si>
  <si>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</si>
  <si>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</si>
  <si>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</si>
  <si>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</si>
  <si>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</si>
  <si>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</si>
  <si>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</si>
  <si>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</si>
  <si>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</si>
  <si>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</si>
  <si>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</si>
  <si>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</si>
  <si>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</si>
  <si>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</si>
  <si>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</si>
  <si>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</si>
  <si>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</si>
  <si>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</si>
  <si>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</si>
  <si>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</si>
  <si>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</si>
  <si>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</si>
  <si>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</si>
  <si>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</si>
  <si>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</si>
  <si>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</si>
  <si>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</si>
  <si>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</si>
  <si>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</si>
  <si>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</si>
  <si>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</si>
  <si>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</si>
  <si>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</si>
  <si>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</si>
  <si>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</si>
  <si>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</si>
  <si>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</si>
  <si>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</si>
  <si>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</si>
  <si>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</si>
  <si>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</si>
  <si>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</si>
  <si>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</si>
  <si>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</si>
  <si>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</si>
  <si>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</si>
  <si>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</si>
  <si>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</si>
  <si>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</si>
  <si>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</si>
  <si>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</si>
  <si>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</si>
  <si>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</si>
  <si>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</si>
  <si>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</si>
  <si>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</si>
  <si>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</si>
  <si>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</si>
  <si>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</si>
  <si>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</si>
  <si>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</si>
  <si>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</si>
  <si>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</si>
  <si>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</si>
  <si>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</si>
  <si>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</si>
  <si>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</si>
  <si>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</si>
  <si>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</si>
  <si>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</si>
  <si>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</si>
  <si>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</si>
  <si>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</si>
  <si>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</si>
  <si>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</si>
  <si>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</si>
  <si>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</si>
  <si>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</si>
  <si>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</si>
  <si>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</si>
  <si>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</si>
  <si>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</si>
  <si>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</si>
  <si>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</si>
  <si>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</si>
  <si>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</si>
  <si>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</si>
  <si>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</si>
  <si>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</si>
  <si>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</si>
  <si>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</si>
  <si>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</si>
  <si>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</si>
  <si>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</si>
  <si>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</si>
  <si>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</si>
  <si>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</si>
  <si>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</si>
  <si>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</si>
  <si>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</si>
  <si>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</si>
  <si>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</si>
  <si>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</si>
  <si>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</si>
  <si>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</si>
  <si>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</si>
  <si>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</si>
  <si>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</si>
  <si>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</si>
  <si>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</si>
  <si>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</si>
  <si>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</si>
  <si>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</si>
  <si>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</si>
  <si>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</si>
  <si>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</si>
  <si>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</si>
  <si>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</si>
  <si>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</si>
  <si>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</si>
  <si>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</si>
  <si>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</si>
  <si>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</si>
  <si>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</si>
  <si>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</si>
  <si>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</si>
  <si>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</si>
  <si>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</si>
  <si>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</si>
  <si>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</si>
  <si>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</si>
  <si>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</si>
  <si>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</si>
  <si>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</si>
  <si>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</si>
  <si>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</si>
  <si>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</si>
  <si>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</si>
  <si>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</si>
  <si>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</si>
  <si>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</si>
  <si>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</si>
  <si>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</si>
  <si>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</si>
  <si>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</si>
  <si>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</si>
  <si>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</si>
  <si>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</si>
  <si>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</si>
  <si>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</si>
  <si>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</si>
  <si>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</si>
  <si>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</si>
  <si>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</si>
  <si>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</si>
  <si>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</si>
  <si>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</si>
  <si>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</si>
  <si>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</si>
  <si>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</si>
  <si>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</si>
  <si>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</si>
  <si>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</si>
  <si>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</si>
  <si>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</si>
  <si>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</si>
  <si>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</si>
  <si>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</si>
  <si>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</si>
  <si>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</si>
  <si>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</si>
  <si>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</si>
  <si>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</si>
  <si>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</si>
  <si>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</si>
  <si>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</si>
  <si>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</si>
  <si>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</si>
  <si>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</si>
  <si>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</si>
  <si>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</si>
  <si>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</si>
  <si>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</si>
  <si>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</si>
  <si>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</si>
  <si>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</si>
  <si>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</si>
  <si>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</si>
  <si>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</si>
  <si>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</si>
  <si>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</si>
  <si>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</si>
  <si>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</si>
  <si>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</si>
  <si>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</si>
  <si>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</si>
  <si>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</si>
  <si>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</si>
  <si>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</si>
  <si>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</si>
  <si>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</si>
  <si>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</si>
  <si>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</si>
  <si>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</si>
  <si>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</si>
  <si>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</si>
  <si>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</si>
  <si>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</si>
  <si>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</si>
  <si>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</si>
  <si>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</si>
  <si>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</si>
  <si>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</si>
  <si>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</si>
  <si>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</si>
  <si>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</si>
  <si>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</si>
  <si>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</si>
  <si>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</si>
  <si>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</si>
  <si>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</si>
  <si>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</si>
  <si>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</si>
  <si>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</si>
  <si>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</si>
  <si>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</si>
  <si>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</si>
  <si>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</si>
  <si>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</si>
  <si>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</si>
  <si>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</si>
  <si>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</si>
  <si>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</si>
  <si>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</si>
  <si>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</si>
  <si>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</si>
  <si>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</si>
  <si>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</si>
  <si>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</si>
  <si>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</si>
  <si>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</si>
  <si>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</si>
  <si>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</si>
  <si>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</si>
  <si>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</si>
  <si>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</si>
  <si>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</si>
  <si>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</si>
  <si>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</si>
  <si>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</si>
  <si>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</si>
  <si>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</si>
  <si>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</si>
  <si>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</si>
  <si>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</si>
  <si>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</si>
  <si>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</si>
  <si>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</si>
  <si>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</si>
  <si>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</si>
  <si>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</si>
  <si>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</si>
  <si>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</si>
  <si>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</si>
  <si>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</si>
  <si>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</si>
  <si>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</si>
  <si>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</si>
  <si>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</si>
  <si>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</si>
  <si>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</si>
  <si>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</si>
  <si>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</si>
  <si>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</si>
  <si>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</si>
  <si>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</si>
  <si>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</si>
  <si>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</si>
  <si>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</si>
  <si>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</si>
  <si>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</si>
  <si>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</si>
  <si>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</si>
  <si>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</si>
  <si>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</si>
  <si>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</si>
  <si>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</si>
  <si>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</si>
  <si>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</si>
  <si>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</si>
  <si>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</si>
  <si>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</si>
  <si>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</si>
  <si>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</si>
  <si>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</si>
  <si>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</si>
  <si>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</si>
  <si>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</si>
  <si>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</si>
  <si>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</si>
  <si>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</si>
  <si>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</si>
  <si>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</si>
  <si>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</si>
  <si>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</si>
  <si>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</si>
  <si>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</si>
  <si>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</si>
  <si>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</si>
  <si>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</si>
  <si>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</si>
  <si>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</si>
  <si>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</si>
  <si>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</si>
  <si>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</si>
  <si>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</si>
  <si>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</si>
  <si>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</si>
  <si>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</si>
  <si>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</si>
  <si>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</si>
  <si>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</si>
  <si>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</si>
  <si>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</si>
  <si>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</si>
  <si>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</si>
  <si>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</si>
  <si>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</si>
  <si>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</si>
  <si>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</si>
  <si>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</si>
  <si>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</si>
  <si>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</si>
  <si>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</si>
  <si>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</si>
  <si>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</si>
  <si>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</si>
  <si>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</si>
  <si>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</si>
  <si>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</si>
  <si>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</si>
  <si>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</si>
  <si>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</si>
  <si>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</si>
  <si>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</si>
  <si>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</si>
  <si>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</si>
  <si>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</si>
  <si>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</si>
  <si>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</si>
  <si>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</si>
  <si>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</si>
  <si>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</si>
  <si>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</si>
  <si>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</si>
  <si>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</si>
  <si>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</si>
  <si>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</si>
  <si>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</si>
  <si>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</si>
  <si>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</si>
  <si>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</si>
  <si>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</si>
  <si>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</si>
  <si>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</si>
  <si>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</si>
  <si>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</si>
  <si>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</si>
  <si>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</si>
  <si>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</si>
  <si>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</si>
  <si>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</si>
  <si>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</si>
  <si>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</si>
  <si>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</si>
  <si>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</si>
  <si>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</si>
  <si>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</si>
  <si>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</si>
  <si>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</si>
  <si>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</si>
  <si>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</si>
  <si>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</si>
  <si>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</si>
  <si>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</si>
  <si>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</si>
  <si>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</si>
  <si>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</si>
  <si>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</si>
  <si>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</si>
  <si>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</si>
  <si>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</si>
  <si>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</si>
  <si>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</si>
  <si>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</si>
  <si>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</si>
  <si>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</si>
  <si>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</si>
  <si>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</si>
  <si>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</si>
  <si>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</si>
  <si>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</si>
  <si>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</si>
  <si>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</si>
  <si>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</si>
  <si>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</si>
  <si>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</si>
  <si>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</si>
  <si>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</si>
  <si>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</si>
  <si>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</si>
  <si>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</si>
  <si>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</si>
  <si>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</si>
  <si>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</si>
  <si>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</si>
  <si>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</si>
  <si>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</si>
  <si>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</si>
  <si>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</si>
  <si>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</si>
  <si>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</si>
  <si>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</si>
  <si>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</si>
  <si>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</si>
  <si>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</si>
  <si>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</si>
  <si>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</si>
  <si>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</si>
  <si>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</si>
  <si>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</si>
  <si>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</si>
  <si>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</si>
  <si>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</si>
  <si>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</si>
  <si>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</si>
  <si>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</si>
  <si>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</si>
  <si>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</si>
  <si>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</si>
  <si>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</si>
  <si>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</si>
  <si>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</si>
  <si>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</si>
  <si>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</si>
  <si>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</si>
  <si>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</si>
  <si>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</si>
  <si>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</si>
  <si>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</si>
  <si>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</si>
  <si>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</si>
  <si>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</si>
  <si>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</si>
  <si>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</si>
  <si>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</si>
  <si>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</si>
  <si>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</si>
  <si>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</si>
  <si>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</si>
  <si>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</si>
  <si>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</si>
  <si>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</si>
  <si>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</si>
  <si>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</si>
  <si>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</si>
  <si>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</si>
  <si>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</si>
  <si>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</si>
  <si>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</si>
  <si>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</si>
  <si>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</si>
  <si>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</si>
  <si>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</si>
  <si>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</si>
  <si>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</si>
  <si>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</si>
  <si>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</si>
  <si>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</si>
  <si>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</si>
  <si>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</si>
  <si>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</si>
  <si>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</si>
  <si>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</si>
  <si>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</si>
  <si>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</si>
  <si>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</si>
  <si>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</si>
  <si>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</si>
  <si>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</si>
  <si>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</si>
  <si>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</si>
  <si>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</si>
  <si>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</si>
  <si>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</si>
  <si>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</si>
  <si>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</si>
  <si>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</si>
  <si>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</si>
  <si>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</si>
  <si>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</si>
  <si>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</si>
  <si>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</si>
  <si>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</si>
  <si>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</si>
  <si>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</si>
  <si>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</si>
  <si>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</si>
  <si>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</si>
  <si>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</si>
  <si>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</si>
  <si>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</si>
  <si>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</si>
  <si>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</si>
  <si>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</si>
  <si>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</si>
  <si>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</si>
  <si>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</si>
  <si>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</si>
  <si>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</si>
  <si>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</si>
  <si>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</si>
  <si>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</si>
  <si>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</si>
  <si>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</si>
  <si>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</si>
  <si>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</si>
  <si>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</si>
  <si>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</si>
  <si>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</si>
  <si>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</si>
  <si>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</si>
  <si>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</si>
  <si>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</si>
  <si>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</si>
  <si>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</si>
  <si>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</si>
  <si>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</si>
  <si>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</si>
  <si>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</si>
  <si>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</si>
  <si>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</si>
  <si>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</si>
  <si>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</si>
  <si>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</si>
  <si>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</si>
  <si>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</si>
  <si>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</si>
  <si>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</si>
  <si>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</si>
  <si>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</si>
  <si>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</si>
  <si>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</si>
  <si>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</si>
  <si>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</si>
  <si>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</si>
  <si>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</si>
  <si>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</si>
  <si>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</si>
  <si>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</si>
  <si>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</si>
  <si>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</si>
  <si>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</si>
  <si>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</si>
  <si>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</si>
  <si>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</si>
  <si>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</si>
  <si>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</si>
  <si>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</si>
  <si>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</si>
  <si>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</si>
  <si>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</si>
  <si>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</si>
  <si>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</si>
  <si>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</si>
  <si>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</si>
  <si>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</si>
  <si>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</si>
  <si>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</si>
  <si>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</si>
  <si>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</si>
  <si>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</si>
  <si>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</si>
  <si>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</si>
  <si>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</si>
  <si>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</si>
  <si>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</si>
  <si>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</si>
  <si>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</si>
  <si>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</si>
  <si>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</si>
  <si>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</si>
  <si>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</si>
  <si>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</si>
  <si>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</si>
  <si>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</si>
  <si>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</si>
  <si>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</si>
  <si>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</si>
  <si>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</si>
  <si>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</si>
  <si>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</si>
  <si>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</si>
  <si>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</si>
  <si>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</si>
  <si>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</si>
  <si>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</si>
  <si>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</si>
  <si>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</si>
  <si>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</si>
  <si>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</si>
  <si>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</si>
  <si>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</si>
  <si>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</si>
  <si>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</si>
  <si>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</si>
  <si>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</si>
  <si>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</si>
  <si>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</si>
  <si>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</si>
  <si>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</si>
  <si>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</si>
  <si>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</si>
  <si>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</si>
  <si>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</si>
  <si>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</si>
  <si>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</si>
  <si>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</si>
  <si>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</si>
  <si>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</si>
  <si>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</si>
  <si>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</si>
  <si>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</si>
  <si>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</si>
  <si>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</si>
  <si>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</si>
  <si>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</si>
  <si>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</si>
  <si>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</si>
  <si>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</si>
  <si>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</si>
  <si>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</si>
  <si>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</si>
  <si>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</si>
  <si>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</si>
  <si>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</si>
  <si>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</si>
  <si>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</si>
  <si>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</si>
  <si>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</si>
  <si>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</si>
  <si>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</si>
  <si>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</si>
  <si>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</si>
  <si>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</si>
  <si>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</si>
  <si>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</si>
  <si>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</si>
  <si>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</si>
  <si>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</si>
  <si>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</si>
  <si>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</si>
  <si>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</si>
  <si>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</si>
  <si>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</si>
  <si>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</si>
  <si>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</si>
  <si>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</si>
  <si>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</si>
  <si>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</si>
  <si>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</si>
  <si>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</si>
  <si>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</si>
  <si>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</si>
  <si>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</si>
  <si>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</si>
  <si>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</si>
  <si>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</si>
  <si>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</si>
  <si>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</si>
  <si>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</si>
  <si>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</si>
  <si>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</si>
  <si>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</si>
  <si>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</si>
  <si>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</si>
  <si>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</si>
  <si>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</si>
  <si>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</si>
  <si>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</si>
  <si>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</si>
  <si>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</si>
  <si>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</si>
  <si>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</si>
  <si>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</si>
  <si>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</si>
  <si>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</si>
  <si>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</si>
  <si>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</si>
  <si>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</si>
  <si>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</si>
  <si>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</si>
  <si>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</si>
  <si>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</si>
  <si>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</si>
  <si>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</si>
  <si>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</si>
  <si>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</si>
  <si>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</si>
  <si>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</si>
  <si>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</si>
  <si>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</si>
  <si>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</si>
  <si>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</si>
  <si>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</si>
  <si>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</si>
  <si>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</si>
  <si>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</si>
  <si>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</si>
  <si>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</si>
  <si>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</si>
  <si>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</si>
  <si>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</si>
  <si>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</si>
  <si>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</si>
  <si>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</si>
  <si>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</si>
  <si>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</si>
  <si>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</si>
  <si>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</si>
  <si>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</si>
  <si>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</si>
  <si>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</si>
  <si>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</si>
  <si>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</si>
  <si>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</si>
  <si>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</si>
  <si>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</si>
  <si>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</si>
  <si>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</si>
  <si>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</si>
  <si>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</si>
  <si>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</si>
  <si>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</si>
  <si>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</si>
  <si>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</si>
  <si>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</si>
  <si>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</si>
  <si>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</si>
  <si>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</si>
  <si>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</si>
  <si>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</si>
  <si>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</si>
  <si>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</si>
  <si>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</si>
  <si>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</si>
  <si>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</si>
  <si>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</si>
  <si>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</si>
  <si>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</si>
  <si>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</si>
  <si>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</si>
  <si>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</si>
  <si>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</si>
  <si>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</si>
  <si>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</si>
  <si>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</si>
  <si>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</si>
  <si>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</si>
  <si>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</si>
  <si>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</si>
  <si>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</si>
  <si>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</si>
  <si>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</si>
  <si>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</si>
  <si>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</si>
  <si>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</si>
  <si>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</si>
  <si>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</si>
  <si>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</si>
  <si>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</si>
  <si>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</si>
  <si>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</si>
  <si>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</si>
  <si>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</si>
  <si>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</si>
  <si>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</si>
  <si>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</si>
  <si>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</si>
  <si>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</si>
  <si>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</si>
  <si>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</si>
  <si>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</si>
  <si>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</si>
  <si>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</si>
  <si>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</si>
  <si>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</si>
  <si>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</si>
  <si>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</si>
  <si>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</si>
  <si>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</si>
  <si>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</si>
  <si>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</si>
  <si>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</si>
  <si>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</si>
  <si>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</si>
  <si>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</si>
  <si>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</si>
  <si>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</si>
  <si>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</si>
  <si>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</si>
  <si>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</si>
  <si>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</si>
  <si>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</si>
  <si>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</si>
  <si>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</si>
  <si>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</si>
  <si>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</si>
  <si>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</si>
  <si>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</si>
  <si>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</si>
  <si>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</si>
  <si>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</si>
  <si>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</si>
  <si>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</si>
  <si>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</si>
  <si>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</si>
  <si>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</si>
  <si>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</si>
  <si>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</si>
  <si>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</si>
  <si>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</si>
  <si>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</si>
  <si>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</si>
  <si>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</si>
  <si>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</si>
  <si>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</si>
  <si>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</si>
  <si>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</si>
  <si>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</si>
  <si>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</si>
  <si>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</si>
  <si>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</si>
  <si>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</si>
  <si>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</si>
  <si>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</si>
  <si>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</si>
  <si>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</si>
  <si>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</si>
  <si>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</si>
  <si>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</si>
  <si>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</si>
  <si>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</si>
  <si>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</si>
  <si>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</si>
  <si>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</si>
  <si>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</si>
  <si>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</si>
  <si>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</si>
  <si>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</si>
  <si>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</si>
  <si>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</si>
  <si>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</si>
  <si>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</si>
  <si>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</si>
  <si>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</si>
  <si>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</si>
  <si>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</si>
  <si>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</si>
  <si>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</si>
  <si>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</si>
  <si>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</si>
  <si>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</si>
  <si>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</si>
  <si>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</si>
  <si>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</si>
  <si>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</si>
  <si>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</si>
  <si>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</si>
  <si>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</si>
  <si>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</si>
  <si>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</si>
  <si>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</si>
  <si>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</si>
  <si>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</si>
  <si>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</si>
  <si>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</si>
  <si>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</si>
  <si>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</si>
  <si>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</si>
  <si>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</si>
  <si>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</si>
  <si>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</si>
  <si>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</si>
  <si>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</si>
  <si>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</si>
  <si>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</si>
  <si>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</si>
  <si>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</si>
  <si>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</si>
  <si>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</si>
  <si>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</si>
  <si>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</si>
  <si>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</si>
  <si>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</si>
  <si>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</si>
  <si>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</si>
  <si>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</si>
  <si>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</si>
  <si>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</si>
  <si>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</si>
  <si>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</si>
  <si>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</si>
  <si>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</si>
  <si>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</si>
  <si>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</si>
  <si>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</si>
  <si>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</si>
  <si>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</si>
  <si>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</si>
  <si>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</si>
  <si>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</si>
  <si>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</si>
  <si>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</si>
  <si>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</si>
  <si>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</si>
  <si>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</si>
  <si>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</si>
  <si>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</si>
  <si>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</si>
  <si>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</si>
  <si>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</si>
  <si>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</si>
  <si>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</si>
  <si>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</si>
  <si>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</si>
  <si>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</si>
  <si>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</si>
  <si>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</si>
  <si>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</si>
  <si>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</si>
  <si>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</si>
  <si>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</si>
  <si>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</si>
  <si>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</si>
  <si>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</si>
  <si>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</si>
  <si>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</si>
  <si>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</si>
  <si>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</si>
  <si>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</si>
  <si>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</si>
  <si>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</si>
  <si>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</si>
  <si>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</si>
  <si>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</si>
  <si>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</si>
  <si>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</si>
  <si>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</si>
  <si>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</si>
  <si>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</si>
  <si>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</si>
  <si>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</si>
  <si>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</si>
  <si>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</si>
  <si>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</si>
  <si>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</si>
  <si>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</si>
  <si>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</si>
  <si>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</si>
  <si>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</si>
  <si>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</si>
  <si>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</si>
  <si>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</si>
  <si>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</si>
  <si>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</si>
  <si>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</si>
  <si>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</si>
  <si>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</si>
  <si>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</si>
  <si>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</si>
  <si>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</si>
  <si>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</si>
  <si>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</si>
  <si>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</si>
  <si>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</si>
  <si>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</si>
  <si>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</si>
  <si>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</si>
  <si>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</si>
  <si>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</si>
  <si>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</si>
  <si>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</si>
  <si>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</si>
  <si>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</si>
  <si>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</si>
  <si>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</si>
  <si>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</si>
  <si>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</si>
  <si>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</si>
  <si>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</si>
  <si>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</si>
  <si>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</si>
  <si>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</si>
  <si>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</si>
  <si>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</si>
  <si>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</si>
  <si>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</si>
  <si>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</si>
  <si>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</si>
  <si>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</si>
  <si>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</si>
  <si>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</si>
  <si>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</si>
  <si>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</si>
  <si>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</si>
  <si>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</si>
  <si>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</si>
  <si>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</si>
  <si>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</si>
  <si>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</si>
  <si>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</si>
  <si>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</si>
  <si>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</si>
  <si>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</si>
  <si>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</si>
  <si>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</si>
  <si>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</si>
  <si>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</si>
  <si>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</si>
  <si>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</si>
  <si>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</si>
  <si>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</si>
  <si>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</si>
  <si>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</si>
  <si>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</si>
  <si>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</si>
  <si>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</si>
  <si>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</si>
  <si>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</si>
  <si>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</si>
  <si>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</si>
  <si>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</si>
  <si>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</si>
  <si>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</si>
  <si>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</si>
  <si>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</si>
  <si>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</si>
  <si>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</si>
  <si>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</si>
  <si>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</si>
  <si>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</si>
  <si>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</si>
  <si>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</si>
  <si>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</si>
  <si>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</si>
  <si>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</si>
  <si>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</si>
  <si>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</si>
  <si>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</si>
  <si>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</si>
  <si>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</si>
  <si>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</si>
  <si>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</si>
  <si>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</si>
  <si>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</si>
  <si>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</si>
  <si>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</si>
  <si>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</si>
  <si>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</si>
  <si>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</si>
  <si>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</si>
  <si>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</si>
  <si>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</si>
  <si>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</si>
  <si>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</si>
  <si>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</si>
  <si>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</si>
  <si>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</si>
  <si>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</si>
  <si>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</si>
  <si>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</si>
  <si>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</si>
  <si>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</si>
  <si>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</si>
  <si>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</si>
  <si>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</si>
  <si>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</si>
  <si>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</si>
  <si>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</si>
  <si>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</si>
  <si>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</si>
  <si>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</si>
  <si>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</si>
  <si>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</si>
  <si>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</si>
  <si>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</si>
  <si>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</si>
  <si>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</si>
  <si>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</si>
  <si>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</si>
  <si>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</si>
  <si>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</si>
  <si>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</si>
  <si>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</si>
  <si>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</si>
  <si>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</si>
  <si>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</si>
  <si>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</si>
  <si>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</si>
  <si>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</si>
  <si>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</si>
  <si>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</si>
  <si>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</si>
  <si>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</si>
  <si>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</si>
  <si>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</si>
  <si>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</si>
  <si>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</si>
  <si>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</si>
  <si>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</si>
  <si>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</si>
  <si>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</si>
  <si>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</si>
  <si>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</si>
  <si>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</si>
  <si>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</si>
  <si>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</si>
  <si>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</si>
  <si>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</si>
  <si>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</si>
  <si>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</si>
  <si>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</si>
  <si>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</si>
  <si>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</si>
  <si>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</si>
  <si>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</si>
  <si>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</si>
  <si>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</si>
  <si>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</si>
  <si>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</si>
  <si>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</si>
  <si>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</si>
  <si>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</si>
  <si>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</si>
  <si>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</si>
  <si>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</si>
  <si>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</si>
  <si>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</si>
  <si>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</si>
  <si>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</si>
  <si>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</si>
  <si>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</si>
  <si>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</si>
  <si>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</si>
  <si>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</si>
  <si>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</si>
  <si>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</si>
  <si>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</si>
  <si>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</si>
  <si>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</si>
  <si>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</si>
  <si>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</si>
  <si>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</si>
  <si>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</si>
  <si>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</si>
  <si>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</si>
  <si>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</si>
  <si>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</si>
  <si>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</si>
  <si>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</si>
  <si>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</si>
  <si>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</si>
  <si>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</si>
  <si>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</si>
  <si>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</si>
  <si>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</si>
  <si>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</si>
  <si>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</si>
  <si>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</si>
  <si>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</si>
  <si>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</si>
  <si>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</si>
  <si>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</si>
  <si>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</si>
  <si>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</si>
  <si>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</si>
  <si>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</si>
  <si>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</si>
  <si>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</si>
  <si>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</si>
  <si>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</si>
  <si>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</si>
  <si>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</si>
  <si>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</si>
  <si>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</si>
  <si>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</si>
  <si>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</si>
  <si>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</si>
  <si>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</si>
  <si>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</si>
  <si>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</si>
  <si>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</si>
  <si>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</si>
  <si>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</si>
  <si>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</si>
  <si>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</si>
  <si>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</si>
  <si>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</si>
  <si>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</si>
  <si>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</si>
  <si>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</si>
  <si>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</si>
  <si>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</si>
  <si>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</si>
  <si>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</si>
  <si>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</si>
  <si>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</si>
  <si>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</si>
  <si>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</si>
  <si>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</si>
  <si>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</si>
  <si>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</si>
  <si>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</si>
  <si>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</si>
  <si>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</si>
  <si>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</si>
  <si>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</si>
  <si>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</si>
  <si>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</si>
  <si>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</si>
  <si>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</si>
  <si>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</si>
  <si>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</si>
  <si>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</si>
  <si>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</si>
  <si>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</si>
  <si>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</si>
  <si>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</si>
  <si>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</si>
  <si>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</si>
  <si>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</si>
  <si>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</si>
  <si>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</si>
  <si>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</si>
  <si>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</si>
  <si>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</si>
  <si>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</si>
  <si>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</si>
  <si>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</si>
  <si>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</si>
  <si>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</si>
  <si>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</si>
  <si>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</si>
  <si>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</si>
  <si>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</si>
  <si>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</si>
  <si>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</si>
  <si>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</si>
  <si>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</si>
  <si>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</si>
  <si>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</si>
  <si>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</si>
  <si>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</si>
  <si>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</si>
  <si>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</si>
  <si>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</si>
  <si>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</si>
  <si>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</si>
  <si>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</si>
  <si>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</si>
  <si>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</si>
  <si>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</si>
  <si>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</si>
  <si>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</si>
  <si>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</si>
  <si>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</si>
  <si>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</si>
  <si>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</si>
  <si>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</si>
  <si>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</si>
  <si>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</si>
  <si>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</si>
  <si>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</si>
  <si>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</si>
  <si>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</si>
  <si>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</si>
  <si>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</si>
  <si>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</si>
  <si>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</si>
  <si>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</si>
  <si>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</si>
  <si>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</si>
  <si>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</si>
  <si>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</si>
  <si>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</si>
  <si>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</si>
  <si>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</si>
  <si>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</si>
  <si>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</si>
  <si>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</si>
  <si>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</si>
  <si>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</si>
  <si>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</si>
  <si>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</si>
  <si>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</si>
  <si>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</si>
  <si>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</si>
  <si>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</si>
  <si>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</si>
  <si>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</si>
  <si>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</si>
  <si>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</si>
  <si>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</si>
  <si>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</si>
  <si>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</si>
  <si>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</si>
  <si>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</si>
  <si>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</si>
  <si>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</si>
  <si>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</si>
  <si>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</si>
  <si>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</si>
  <si>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</si>
  <si>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</si>
  <si>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</si>
  <si>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</si>
  <si>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</si>
  <si>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</si>
  <si>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</si>
  <si>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</si>
  <si>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</si>
  <si>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</si>
  <si>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</si>
  <si>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</si>
  <si>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</si>
  <si>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</si>
  <si>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</si>
  <si>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</si>
  <si>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</si>
  <si>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</si>
  <si>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</si>
  <si>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</si>
  <si>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</si>
  <si>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</si>
  <si>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</si>
  <si>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</si>
  <si>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</si>
  <si>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</si>
  <si>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</si>
  <si>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</si>
  <si>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</si>
  <si>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</si>
  <si>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</si>
  <si>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</si>
  <si>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</si>
  <si>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</si>
  <si>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</si>
  <si>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</si>
  <si>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</si>
  <si>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</si>
  <si>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</si>
  <si>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</si>
  <si>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</si>
  <si>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</si>
  <si>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</si>
  <si>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</si>
  <si>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</si>
  <si>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</si>
  <si>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</si>
  <si>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</si>
  <si>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</si>
  <si>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</si>
  <si>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</si>
  <si>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</si>
  <si>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</si>
  <si>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</si>
  <si>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</si>
  <si>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</si>
  <si>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</si>
  <si>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</si>
  <si>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</si>
  <si>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</si>
  <si>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</si>
  <si>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</si>
  <si>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</si>
  <si>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</si>
  <si>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</si>
  <si>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</si>
  <si>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</si>
  <si>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</si>
  <si>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</si>
  <si>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</si>
  <si>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</si>
  <si>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</si>
  <si>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</si>
  <si>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</si>
  <si>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</si>
  <si>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</si>
  <si>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</si>
  <si>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</si>
  <si>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</si>
  <si>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</si>
  <si>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</si>
  <si>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</si>
  <si>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</si>
  <si>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</si>
  <si>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</si>
  <si>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</si>
  <si>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</si>
  <si>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</si>
  <si>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</si>
  <si>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</si>
  <si>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</si>
  <si>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</si>
  <si>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</si>
  <si>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</si>
  <si>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</si>
  <si>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</si>
  <si>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</si>
  <si>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</si>
  <si>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</si>
  <si>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</si>
  <si>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</si>
  <si>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</si>
  <si>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</si>
  <si>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</si>
  <si>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</si>
  <si>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</si>
  <si>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</si>
  <si>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</si>
  <si>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</si>
  <si>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</si>
  <si>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</si>
  <si>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</si>
  <si>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</si>
  <si>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</si>
  <si>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</si>
  <si>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</si>
  <si>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</si>
  <si>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</si>
  <si>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</si>
  <si>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</si>
  <si>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</si>
  <si>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</si>
  <si>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</si>
  <si>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</si>
  <si>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</si>
  <si>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</si>
  <si>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</si>
  <si>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</si>
  <si>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</si>
  <si>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</si>
  <si>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</si>
  <si>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</si>
  <si>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</si>
  <si>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</si>
  <si>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</si>
  <si>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</si>
  <si>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</si>
  <si>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</si>
  <si>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</si>
  <si>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</si>
  <si>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</si>
  <si>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</si>
  <si>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</si>
  <si>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</si>
  <si>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</si>
  <si>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</si>
  <si>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</si>
  <si>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</si>
  <si>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</si>
  <si>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</si>
  <si>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</si>
  <si>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</si>
  <si>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</si>
  <si>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</si>
  <si>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</si>
  <si>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</si>
  <si>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</si>
  <si>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</si>
  <si>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</si>
  <si>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</si>
  <si>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</si>
  <si>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</si>
  <si>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</si>
  <si>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</si>
  <si>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</si>
  <si>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</si>
  <si>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</si>
  <si>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</si>
  <si>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</si>
  <si>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</si>
  <si>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</si>
  <si>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</si>
  <si>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</si>
  <si>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</si>
  <si>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</si>
  <si>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</si>
  <si>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</si>
  <si>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</si>
  <si>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</si>
  <si>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</si>
  <si>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</si>
  <si>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</si>
  <si>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</si>
  <si>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</si>
  <si>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</si>
  <si>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</si>
  <si>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</si>
  <si>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</si>
  <si>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</si>
  <si>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</si>
  <si>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</si>
  <si>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</si>
  <si>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</si>
  <si>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</si>
  <si>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</si>
  <si>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</si>
  <si>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</si>
  <si>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</si>
  <si>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</si>
  <si>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</si>
  <si>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</si>
  <si>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</si>
  <si>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</si>
  <si>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</si>
  <si>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</si>
  <si>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</si>
  <si>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</si>
  <si>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</si>
  <si>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</si>
  <si>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</si>
  <si>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</si>
  <si>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</si>
  <si>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</si>
  <si>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</si>
  <si>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</si>
  <si>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</si>
  <si>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</si>
  <si>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</si>
  <si>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</si>
  <si>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</si>
  <si>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</si>
  <si>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</si>
  <si>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</si>
  <si>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</si>
  <si>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</si>
  <si>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</si>
  <si>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</si>
  <si>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</si>
  <si>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</si>
  <si>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</si>
  <si>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</si>
  <si>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</si>
  <si>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</si>
  <si>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</si>
  <si>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</si>
  <si>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</si>
  <si>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</si>
  <si>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</si>
  <si>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</si>
  <si>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</si>
  <si>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</si>
  <si>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</si>
  <si>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</si>
  <si>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</si>
  <si>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</si>
  <si>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</si>
  <si>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</si>
  <si>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</si>
  <si>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</si>
  <si>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</si>
  <si>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</si>
  <si>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</si>
  <si>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</si>
  <si>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</si>
  <si>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</si>
  <si>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</si>
  <si>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</si>
  <si>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</si>
  <si>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</si>
  <si>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</si>
  <si>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</si>
  <si>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</si>
  <si>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</si>
  <si>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</si>
  <si>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</si>
  <si>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</si>
  <si>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</si>
  <si>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</si>
  <si>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</si>
  <si>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</si>
  <si>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</si>
  <si>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</si>
  <si>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</si>
  <si>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</si>
  <si>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</si>
  <si>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</si>
  <si>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</si>
  <si>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</si>
  <si>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</si>
  <si>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</si>
  <si>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</si>
  <si>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</si>
  <si>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</si>
  <si>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</si>
  <si>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</si>
  <si>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</si>
  <si>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</si>
  <si>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</si>
  <si>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</si>
  <si>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</si>
  <si>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</si>
  <si>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</si>
  <si>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</si>
  <si>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</si>
  <si>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</si>
  <si>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</si>
  <si>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</si>
  <si>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</si>
  <si>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</si>
  <si>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</si>
  <si>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</si>
  <si>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</si>
  <si>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</si>
  <si>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</si>
  <si>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</si>
  <si>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</si>
  <si>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</si>
  <si>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</si>
  <si>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</si>
  <si>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</si>
  <si>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</si>
  <si>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</si>
  <si>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</si>
  <si>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</si>
  <si>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</si>
  <si>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</si>
  <si>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</si>
  <si>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</si>
  <si>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</si>
  <si>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</si>
  <si>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</si>
  <si>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</si>
  <si>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</si>
  <si>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</si>
  <si>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</si>
  <si>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</si>
  <si>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</si>
  <si>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</si>
  <si>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</si>
  <si>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</si>
  <si>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</si>
  <si>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</si>
  <si>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</si>
  <si>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</si>
  <si>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</si>
  <si>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</si>
  <si>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</si>
  <si>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</si>
  <si>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</si>
  <si>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</si>
  <si>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</si>
  <si>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</si>
  <si>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</si>
  <si>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</si>
  <si>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</si>
  <si>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</si>
  <si>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</si>
  <si>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</si>
  <si>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</si>
  <si>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</si>
  <si>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</si>
  <si>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</si>
  <si>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</si>
  <si>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</si>
  <si>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</si>
  <si>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</si>
  <si>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</si>
  <si>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</si>
  <si>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</si>
  <si>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</si>
  <si>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</si>
  <si>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</si>
  <si>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</si>
  <si>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</si>
  <si>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</si>
  <si>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</si>
  <si>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</si>
  <si>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</si>
  <si>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</si>
  <si>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</si>
  <si>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</si>
  <si>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</si>
  <si>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</si>
  <si>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</si>
  <si>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</si>
  <si>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</si>
  <si>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</si>
  <si>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</si>
  <si>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</si>
  <si>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</si>
  <si>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</si>
  <si>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</si>
  <si>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</si>
  <si>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</si>
  <si>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</si>
  <si>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</si>
  <si>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</si>
  <si>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</si>
  <si>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</si>
  <si>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</si>
  <si>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</si>
  <si>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</si>
  <si>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</si>
  <si>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</si>
  <si>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</si>
  <si>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</si>
  <si>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</si>
  <si>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</si>
  <si>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</si>
  <si>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</si>
  <si>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</si>
  <si>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</si>
  <si>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</si>
  <si>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</si>
  <si>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</si>
  <si>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</si>
  <si>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</si>
  <si>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</si>
  <si>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</si>
  <si>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</si>
  <si>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</si>
  <si>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</si>
  <si>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</si>
  <si>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</si>
  <si>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</si>
  <si>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</si>
  <si>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</si>
  <si>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</si>
  <si>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</si>
  <si>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</si>
  <si>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</si>
  <si>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</si>
  <si>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</si>
  <si>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</si>
  <si>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</si>
  <si>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</si>
  <si>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</si>
  <si>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</si>
  <si>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</si>
  <si>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</si>
  <si>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</si>
  <si>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</si>
  <si>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</si>
  <si>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</si>
  <si>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</si>
  <si>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</si>
  <si>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</si>
  <si>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</si>
  <si>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</si>
  <si>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</si>
  <si>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</si>
  <si>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</si>
  <si>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</si>
  <si>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</si>
  <si>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</si>
  <si>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</si>
  <si>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</si>
  <si>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</si>
  <si>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</si>
  <si>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</si>
  <si>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</si>
  <si>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</si>
  <si>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</si>
  <si>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</si>
  <si>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</si>
  <si>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</si>
  <si>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</si>
  <si>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</si>
  <si>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</si>
  <si>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</si>
  <si>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</si>
  <si>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</si>
  <si>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</si>
  <si>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</si>
  <si>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</si>
  <si>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</si>
  <si>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</si>
  <si>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</si>
  <si>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</si>
  <si>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</si>
  <si>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</si>
  <si>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</si>
  <si>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</si>
  <si>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</si>
  <si>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</si>
  <si>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</si>
  <si>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</si>
  <si>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</si>
  <si>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</si>
  <si>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</si>
  <si>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</si>
  <si>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</si>
  <si>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</si>
  <si>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</si>
  <si>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</si>
  <si>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</si>
  <si>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</si>
  <si>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</si>
  <si>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</si>
  <si>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</si>
  <si>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</si>
  <si>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</si>
  <si>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</si>
  <si>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</si>
  <si>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</si>
  <si>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</si>
  <si>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</si>
  <si>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</si>
  <si>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</si>
  <si>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</si>
  <si>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</si>
  <si>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</si>
  <si>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</si>
  <si>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</si>
  <si>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</si>
  <si>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</si>
  <si>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</si>
  <si>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</si>
  <si>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</si>
  <si>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</si>
  <si>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</si>
  <si>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</si>
  <si>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</si>
  <si>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</si>
  <si>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</si>
  <si>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</si>
  <si>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</si>
  <si>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</si>
  <si>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</si>
  <si>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</si>
  <si>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</si>
  <si>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</si>
  <si>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</si>
  <si>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</si>
  <si>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</si>
  <si>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</si>
  <si>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</si>
  <si>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</si>
  <si>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</si>
  <si>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</si>
  <si>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</si>
  <si>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</si>
  <si>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</si>
  <si>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</si>
  <si>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</si>
  <si>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</si>
  <si>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</si>
  <si>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</si>
  <si>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</si>
  <si>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</si>
  <si>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</si>
  <si>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</si>
  <si>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</si>
  <si>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</si>
  <si>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</si>
  <si>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</si>
  <si>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</si>
  <si>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</si>
  <si>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</si>
  <si>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</si>
  <si>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</si>
  <si>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</si>
  <si>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</si>
  <si>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</si>
  <si>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</si>
  <si>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</si>
  <si>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</si>
  <si>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</si>
  <si>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</si>
  <si>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</si>
  <si>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</si>
  <si>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</si>
  <si>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</si>
  <si>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</si>
  <si>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</si>
  <si>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</si>
  <si>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</si>
  <si>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</si>
  <si>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</si>
  <si>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</si>
  <si>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</si>
  <si>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</si>
  <si>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</si>
  <si>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</si>
  <si>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</si>
  <si>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</si>
  <si>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</si>
  <si>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</si>
  <si>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</si>
  <si>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</si>
  <si>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</si>
  <si>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</si>
  <si>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</si>
  <si>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</si>
  <si>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</si>
  <si>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</si>
  <si>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</si>
  <si>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</si>
  <si>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</si>
  <si>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</si>
  <si>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</si>
  <si>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</si>
  <si>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</si>
  <si>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</si>
  <si>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</si>
  <si>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</si>
  <si>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</si>
  <si>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</si>
  <si>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</si>
  <si>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</si>
  <si>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</si>
  <si>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</si>
  <si>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</si>
  <si>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</si>
  <si>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</si>
  <si>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</si>
  <si>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</si>
  <si>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</si>
  <si>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</si>
  <si>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</si>
  <si>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</si>
  <si>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</si>
  <si>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</si>
  <si>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</si>
  <si>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</si>
  <si>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</si>
  <si>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</si>
  <si>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</si>
  <si>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</si>
  <si>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</si>
  <si>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</si>
  <si>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</si>
  <si>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</si>
  <si>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</si>
  <si>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</si>
  <si>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</si>
  <si>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</si>
  <si>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</si>
  <si>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</si>
  <si>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</si>
  <si>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</si>
  <si>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</si>
  <si>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</si>
  <si>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</si>
  <si>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</si>
  <si>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</si>
  <si>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</si>
  <si>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</si>
  <si>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</si>
  <si>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</si>
  <si>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</si>
  <si>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</si>
  <si>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</si>
  <si>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</si>
  <si>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</si>
  <si>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</si>
  <si>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</si>
  <si>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</si>
  <si>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</si>
  <si>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</si>
  <si>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</si>
  <si>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</si>
  <si>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</si>
  <si>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</si>
  <si>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</si>
  <si>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</si>
  <si>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</si>
  <si>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</si>
  <si>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</si>
  <si>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</si>
  <si>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</si>
  <si>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</si>
  <si>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</si>
  <si>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</si>
  <si>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</si>
  <si>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</si>
  <si>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</si>
  <si>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</si>
  <si>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</si>
  <si>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</si>
  <si>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</si>
  <si>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</si>
  <si>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</si>
  <si>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</si>
  <si>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</si>
  <si>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</si>
  <si>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</si>
  <si>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</si>
  <si>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</si>
  <si>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</si>
  <si>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</si>
  <si>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</si>
  <si>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</si>
  <si>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</si>
  <si>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</si>
  <si>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</si>
  <si>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</si>
  <si>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</si>
  <si>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</si>
  <si>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</si>
  <si>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</si>
  <si>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</si>
  <si>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</si>
  <si>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</si>
  <si>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</si>
  <si>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</si>
  <si>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</si>
  <si>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</si>
  <si>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</si>
  <si>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</si>
  <si>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</si>
  <si>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</si>
  <si>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</si>
  <si>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</si>
  <si>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</si>
  <si>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</si>
  <si>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</si>
  <si>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</si>
  <si>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</si>
  <si>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</si>
  <si>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</si>
  <si>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</si>
  <si>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</si>
  <si>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</si>
  <si>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</si>
  <si>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</si>
  <si>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</si>
  <si>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</si>
  <si>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</si>
  <si>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</si>
  <si>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</si>
  <si>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</si>
  <si>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</si>
  <si>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</si>
  <si>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</si>
  <si>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</si>
  <si>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</si>
  <si>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</si>
  <si>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</si>
  <si>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</si>
  <si>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</si>
  <si>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</si>
  <si>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</si>
  <si>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</si>
  <si>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</si>
  <si>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</si>
  <si>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</si>
  <si>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</si>
  <si>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</si>
  <si>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</si>
  <si>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</si>
  <si>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</si>
  <si>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</si>
  <si>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</si>
  <si>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</si>
  <si>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</si>
  <si>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</si>
  <si>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</si>
  <si>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</si>
  <si>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</si>
  <si>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</si>
  <si>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</si>
  <si>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</si>
  <si>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</si>
  <si>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</si>
  <si>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</si>
  <si>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</si>
  <si>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</si>
  <si>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</si>
  <si>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</si>
  <si>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</si>
  <si>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</si>
  <si>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</si>
  <si>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</si>
  <si>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</si>
  <si>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</si>
  <si>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</si>
  <si>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</si>
  <si>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</si>
  <si>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</si>
  <si>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</si>
  <si>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</si>
  <si>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</si>
  <si>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</si>
  <si>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</si>
  <si>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</si>
  <si>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</si>
  <si>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</si>
  <si>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</si>
  <si>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</si>
  <si>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</si>
  <si>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</si>
  <si>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</si>
  <si>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</si>
  <si>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</si>
  <si>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</si>
  <si>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</si>
  <si>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</si>
  <si>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</si>
  <si>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</si>
  <si>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</si>
  <si>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</si>
  <si>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</si>
  <si>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</si>
  <si>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</si>
  <si>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</si>
  <si>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</si>
  <si>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</si>
  <si>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</si>
  <si>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</si>
  <si>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</si>
  <si>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</si>
  <si>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</si>
  <si>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</si>
  <si>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</si>
  <si>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</si>
  <si>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</si>
  <si>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</si>
  <si>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</si>
  <si>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</si>
  <si>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</si>
  <si>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</si>
  <si>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</si>
  <si>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</si>
  <si>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</si>
  <si>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</si>
  <si>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</si>
  <si>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</si>
  <si>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</si>
  <si>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</si>
  <si>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</si>
  <si>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</si>
  <si>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</si>
  <si>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</si>
  <si>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</si>
  <si>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</si>
  <si>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</si>
  <si>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</si>
  <si>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</si>
  <si>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</si>
  <si>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</si>
  <si>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</si>
  <si>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</si>
  <si>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</si>
  <si>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</si>
  <si>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</si>
  <si>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</si>
  <si>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</si>
  <si>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</si>
  <si>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</si>
  <si>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</si>
  <si>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</si>
  <si>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</si>
  <si>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</si>
  <si>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</si>
  <si>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</si>
  <si>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</si>
  <si>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</si>
  <si>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</si>
  <si>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</si>
  <si>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</si>
  <si>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</si>
  <si>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</si>
  <si>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</si>
  <si>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</si>
  <si>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</si>
  <si>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</si>
  <si>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</si>
  <si>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</si>
  <si>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</si>
  <si>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</si>
  <si>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</si>
  <si>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</si>
  <si>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</si>
  <si>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</si>
  <si>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</si>
  <si>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</si>
  <si>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</si>
  <si>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</si>
  <si>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</si>
  <si>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</si>
  <si>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</si>
  <si>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</si>
  <si>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</si>
  <si>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</si>
  <si>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</si>
  <si>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</si>
  <si>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</si>
  <si>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</si>
  <si>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</si>
  <si>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</si>
  <si>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</si>
  <si>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</si>
  <si>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</si>
  <si>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</si>
  <si>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</si>
  <si>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</si>
  <si>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</si>
  <si>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</si>
  <si>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</si>
  <si>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</si>
  <si>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</si>
  <si>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</si>
  <si>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</si>
  <si>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</si>
  <si>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</si>
  <si>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</si>
  <si>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</si>
  <si>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</si>
  <si>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</si>
  <si>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</si>
  <si>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</si>
  <si>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</si>
  <si>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</si>
  <si>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</si>
  <si>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</si>
  <si>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</si>
  <si>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</si>
  <si>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</si>
  <si>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</si>
  <si>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</si>
  <si>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</si>
  <si>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</si>
  <si>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</si>
  <si>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</si>
  <si>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</si>
  <si>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</si>
  <si>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</si>
  <si>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</si>
  <si>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</si>
  <si>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</si>
  <si>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</si>
  <si>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</si>
  <si>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</si>
  <si>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</si>
  <si>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</si>
  <si>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</si>
  <si>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</si>
  <si>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</si>
  <si>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</si>
  <si>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</si>
  <si>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</si>
  <si>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</si>
  <si>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</si>
  <si>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</si>
  <si>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</si>
  <si>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</si>
  <si>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</si>
  <si>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</si>
  <si>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</si>
  <si>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</si>
  <si>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</si>
  <si>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</si>
  <si>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</si>
  <si>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</si>
  <si>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</si>
  <si>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</si>
  <si>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</si>
  <si>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</si>
  <si>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</si>
  <si>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</si>
  <si>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</si>
  <si>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</si>
  <si>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</si>
  <si>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</si>
  <si>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</si>
  <si>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</si>
  <si>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</si>
  <si>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</si>
  <si>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</si>
  <si>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</si>
  <si>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</si>
  <si>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</si>
  <si>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</si>
  <si>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</si>
  <si>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</si>
  <si>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</si>
  <si>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</si>
  <si>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</si>
  <si>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</si>
  <si>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</si>
  <si>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</si>
  <si>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</si>
  <si>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</si>
  <si>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</si>
  <si>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</si>
  <si>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</si>
  <si>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</si>
  <si>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</si>
  <si>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</si>
  <si>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</si>
  <si>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</si>
  <si>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</si>
  <si>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</si>
  <si>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</si>
  <si>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</si>
  <si>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</si>
  <si>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</si>
  <si>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</si>
  <si>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</si>
  <si>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</si>
  <si>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</si>
  <si>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</si>
  <si>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</si>
  <si>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</si>
  <si>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</si>
  <si>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</si>
  <si>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</si>
  <si>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</si>
  <si>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</si>
  <si>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</si>
  <si>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</si>
  <si>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</si>
  <si>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</si>
  <si>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</si>
  <si>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</si>
  <si>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</si>
  <si>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</si>
  <si>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</si>
  <si>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</si>
  <si>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</si>
  <si>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</si>
  <si>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</si>
  <si>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</si>
  <si>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</si>
  <si>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</si>
  <si>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</si>
  <si>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</si>
  <si>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</si>
  <si>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</si>
  <si>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</si>
  <si>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</si>
  <si>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</si>
  <si>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</si>
  <si>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</si>
  <si>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</si>
  <si>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</si>
  <si>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</si>
  <si>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</si>
  <si>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</si>
  <si>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</si>
  <si>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</si>
  <si>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</si>
  <si>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</si>
  <si>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</si>
  <si>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</si>
  <si>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</si>
  <si>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</si>
  <si>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</si>
  <si>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</si>
  <si>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</si>
  <si>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</si>
  <si>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</si>
  <si>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</si>
  <si>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</si>
  <si>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</si>
  <si>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</si>
  <si>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</si>
  <si>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</si>
  <si>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</si>
  <si>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</si>
  <si>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</si>
  <si>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</si>
  <si>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</si>
  <si>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</si>
  <si>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</si>
  <si>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</si>
  <si>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</si>
  <si>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</si>
  <si>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</si>
  <si>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</si>
  <si>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</si>
  <si>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</si>
  <si>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</si>
  <si>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</si>
  <si>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</si>
  <si>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</si>
  <si>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</si>
  <si>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</si>
  <si>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</si>
  <si>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</si>
  <si>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</si>
  <si>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</si>
  <si>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</si>
  <si>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</si>
  <si>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</si>
  <si>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</si>
  <si>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</si>
  <si>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</si>
  <si>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</si>
  <si>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</si>
  <si>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</si>
  <si>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</si>
  <si>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</si>
  <si>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</si>
  <si>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</si>
  <si>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</si>
  <si>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</si>
  <si>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</si>
  <si>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</si>
  <si>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</si>
  <si>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</si>
  <si>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</si>
  <si>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</si>
  <si>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</si>
  <si>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</si>
  <si>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</si>
  <si>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</si>
  <si>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</si>
  <si>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</si>
  <si>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</si>
  <si>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</si>
  <si>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</si>
  <si>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</si>
  <si>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</si>
  <si>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</si>
  <si>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</si>
  <si>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</si>
  <si>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</si>
  <si>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</si>
  <si>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</si>
  <si>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</si>
  <si>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</si>
  <si>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</si>
  <si>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</si>
  <si>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</si>
  <si>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</si>
  <si>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</si>
  <si>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</si>
  <si>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</si>
  <si>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</si>
  <si>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</si>
  <si>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</si>
  <si>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</si>
  <si>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</si>
  <si>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</si>
  <si>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</si>
  <si>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</si>
  <si>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</si>
  <si>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</si>
  <si>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</si>
  <si>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</si>
  <si>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</si>
  <si>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</si>
  <si>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</si>
  <si>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</si>
  <si>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</si>
  <si>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</si>
  <si>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</si>
  <si>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</si>
  <si>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</si>
  <si>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</si>
  <si>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</si>
  <si>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</si>
  <si>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</si>
  <si>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</si>
  <si>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</si>
  <si>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</si>
  <si>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</si>
  <si>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</si>
  <si>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</si>
  <si>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</si>
  <si>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</si>
  <si>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</si>
  <si>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</si>
  <si>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</si>
  <si>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</si>
  <si>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</si>
  <si>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</si>
  <si>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</si>
  <si>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</si>
  <si>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</si>
  <si>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</si>
  <si>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</si>
  <si>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</si>
  <si>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</si>
  <si>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</si>
  <si>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</si>
  <si>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</si>
  <si>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</si>
  <si>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</si>
  <si>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</si>
  <si>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</si>
  <si>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</si>
  <si>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</si>
  <si>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</si>
  <si>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</si>
  <si>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</si>
  <si>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</si>
  <si>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</si>
  <si>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</si>
  <si>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</si>
  <si>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</si>
  <si>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</si>
  <si>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</si>
  <si>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</si>
  <si>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</si>
  <si>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</si>
  <si>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</si>
  <si>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</si>
  <si>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</si>
  <si>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</si>
  <si>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</si>
  <si>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</si>
  <si>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</si>
  <si>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</si>
  <si>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</si>
  <si>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</si>
  <si>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</si>
  <si>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</si>
  <si>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</si>
  <si>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</si>
  <si>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</si>
  <si>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</si>
  <si>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</si>
  <si>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</si>
  <si>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</si>
  <si>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</si>
  <si>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</si>
  <si>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</si>
  <si>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</si>
  <si>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</si>
  <si>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</si>
  <si>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</si>
  <si>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</si>
  <si>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</si>
  <si>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</si>
  <si>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</si>
  <si>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</si>
  <si>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</si>
  <si>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</si>
  <si>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</si>
  <si>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</si>
  <si>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</si>
  <si>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</si>
  <si>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</si>
  <si>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</si>
  <si>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</si>
  <si>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</si>
  <si>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</si>
  <si>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</si>
  <si>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</si>
  <si>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</si>
  <si>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</si>
  <si>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</si>
  <si>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</si>
  <si>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</si>
  <si>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</si>
  <si>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</si>
  <si>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</si>
  <si>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</si>
  <si>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</si>
  <si>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</si>
  <si>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</si>
  <si>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</si>
  <si>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</si>
  <si>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</si>
  <si>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</si>
  <si>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</si>
  <si>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</si>
  <si>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</si>
  <si>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</si>
  <si>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</si>
  <si>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</si>
  <si>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</si>
  <si>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</si>
  <si>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</si>
  <si>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</si>
  <si>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</si>
  <si>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</si>
  <si>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</si>
  <si>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</si>
  <si>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</si>
  <si>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</si>
  <si>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</si>
  <si>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</si>
  <si>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</si>
  <si>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</si>
  <si>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</si>
  <si>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</si>
  <si>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</si>
  <si>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</si>
  <si>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</si>
  <si>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</si>
  <si>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</si>
  <si>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</si>
  <si>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</si>
  <si>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</si>
  <si>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</si>
  <si>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</si>
  <si>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</si>
  <si>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</si>
  <si>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</si>
  <si>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</si>
  <si>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</si>
  <si>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</si>
  <si>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</si>
  <si>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</si>
  <si>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</si>
  <si>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</si>
  <si>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</si>
  <si>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</si>
  <si>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</si>
  <si>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</si>
  <si>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</si>
  <si>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</si>
  <si>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</si>
  <si>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</si>
  <si>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</si>
  <si>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</si>
  <si>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</si>
  <si>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</si>
  <si>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</si>
  <si>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</si>
  <si>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</si>
  <si>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</si>
  <si>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</si>
  <si>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</si>
  <si>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</si>
  <si>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</si>
  <si>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</si>
  <si>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</si>
  <si>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</si>
  <si>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</si>
  <si>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</si>
  <si>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</si>
  <si>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</si>
  <si>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</si>
  <si>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</si>
  <si>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</si>
  <si>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</si>
  <si>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</si>
  <si>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</si>
  <si>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</si>
  <si>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</si>
  <si>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</si>
  <si>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</si>
  <si>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</si>
  <si>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</si>
  <si>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</si>
  <si>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</si>
  <si>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</si>
  <si>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</si>
  <si>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</si>
  <si>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</si>
  <si>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</si>
  <si>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</si>
  <si>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</si>
  <si>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</si>
  <si>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</si>
  <si>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</si>
  <si>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</si>
  <si>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</si>
  <si>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</si>
  <si>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</si>
  <si>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</si>
  <si>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</si>
  <si>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</si>
  <si>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</si>
  <si>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</si>
  <si>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</si>
  <si>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</si>
  <si>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</si>
  <si>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</si>
  <si>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</si>
  <si>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</si>
  <si>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</si>
  <si>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</si>
  <si>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</si>
  <si>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</si>
  <si>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</si>
  <si>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</si>
  <si>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</si>
  <si>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</si>
  <si>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</si>
  <si>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</si>
  <si>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</si>
  <si>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</si>
  <si>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</si>
  <si>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</si>
  <si>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</si>
  <si>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</si>
  <si>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</si>
  <si>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</si>
  <si>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</si>
  <si>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</si>
  <si>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</si>
  <si>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</si>
  <si>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</si>
  <si>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</si>
  <si>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</si>
  <si>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</si>
  <si>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</si>
  <si>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</si>
  <si>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</si>
  <si>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</si>
  <si>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</si>
  <si>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</si>
  <si>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</si>
  <si>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</si>
  <si>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</si>
  <si>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</si>
  <si>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</si>
  <si>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</si>
  <si>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</si>
  <si>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</si>
  <si>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</si>
  <si>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</si>
  <si>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</si>
  <si>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</si>
  <si>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</si>
  <si>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</si>
  <si>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</si>
  <si>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</si>
  <si>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</si>
  <si>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</si>
  <si>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</si>
  <si>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</si>
  <si>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</si>
  <si>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</si>
  <si>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</si>
  <si>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</si>
  <si>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</si>
  <si>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</si>
  <si>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</si>
  <si>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</si>
  <si>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</si>
  <si>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</si>
  <si>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</si>
  <si>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</si>
  <si>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</si>
  <si>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</si>
  <si>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</si>
  <si>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</si>
  <si>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</si>
  <si>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</si>
  <si>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</si>
  <si>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</si>
  <si>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</si>
  <si>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</si>
  <si>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</si>
  <si>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</si>
  <si>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</si>
  <si>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</si>
  <si>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</si>
  <si>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</si>
  <si>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</si>
  <si>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</si>
  <si>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</si>
  <si>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</si>
  <si>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</si>
  <si>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</si>
  <si>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</si>
  <si>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</si>
  <si>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</si>
  <si>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</si>
  <si>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</si>
  <si>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</si>
  <si>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</si>
  <si>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</si>
  <si>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</si>
  <si>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</si>
  <si>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</si>
  <si>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</si>
  <si>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</si>
  <si>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</si>
  <si>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</si>
  <si>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</si>
  <si>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</si>
  <si>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</si>
  <si>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</si>
  <si>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</si>
  <si>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</si>
  <si>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</si>
  <si>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</si>
  <si>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</si>
  <si>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</si>
  <si>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</si>
  <si>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</si>
  <si>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</si>
  <si>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</si>
  <si>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</si>
  <si>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</si>
  <si>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</si>
  <si>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</si>
  <si>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</si>
  <si>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</si>
  <si>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</si>
  <si>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</si>
  <si>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</si>
  <si>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</si>
  <si>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</si>
  <si>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</si>
  <si>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</si>
  <si>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</si>
  <si>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</si>
  <si>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</si>
  <si>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</si>
  <si>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</si>
  <si>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</si>
  <si>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</si>
  <si>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</si>
  <si>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</si>
  <si>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</si>
  <si>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</si>
  <si>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</si>
  <si>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</si>
  <si>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</si>
  <si>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</si>
  <si>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</si>
  <si>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</si>
  <si>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</si>
  <si>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</si>
  <si>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</si>
  <si>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</si>
  <si>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</si>
  <si>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</si>
  <si>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</si>
  <si>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</si>
  <si>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</si>
  <si>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</si>
  <si>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</si>
  <si>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</si>
  <si>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</si>
  <si>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</si>
  <si>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</si>
  <si>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</si>
  <si>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</si>
  <si>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</si>
  <si>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</si>
  <si>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</si>
  <si>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</si>
  <si>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</si>
  <si>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</si>
  <si>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</si>
  <si>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</si>
  <si>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</si>
  <si>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</si>
  <si>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</si>
  <si>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</si>
  <si>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</si>
  <si>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</si>
  <si>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</si>
  <si>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</si>
  <si>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</si>
  <si>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</si>
  <si>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</si>
  <si>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</si>
  <si>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</si>
  <si>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</si>
  <si>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</si>
  <si>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</si>
  <si>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</si>
  <si>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</si>
  <si>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</si>
  <si>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</si>
  <si>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</si>
  <si>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</si>
  <si>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</si>
  <si>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</si>
  <si>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</si>
  <si>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</si>
  <si>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</si>
  <si>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</si>
  <si>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</si>
  <si>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</si>
  <si>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</si>
  <si>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</si>
  <si>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</si>
  <si>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</si>
  <si>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</si>
  <si>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</si>
  <si>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</si>
  <si>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</si>
  <si>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</si>
  <si>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</si>
  <si>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</si>
  <si>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</si>
  <si>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</si>
  <si>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</si>
  <si>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</si>
  <si>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</si>
  <si>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</si>
  <si>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</si>
  <si>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</si>
  <si>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</si>
  <si>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</si>
  <si>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</si>
  <si>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</si>
  <si>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</si>
  <si>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</si>
  <si>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</si>
  <si>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</si>
  <si>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</si>
  <si>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</si>
  <si>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</si>
  <si>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</si>
  <si>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</si>
  <si>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</si>
  <si>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</si>
  <si>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</si>
  <si>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</si>
  <si>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</si>
  <si>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</si>
  <si>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</si>
  <si>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</si>
  <si>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</si>
  <si>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</si>
  <si>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</si>
  <si>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</si>
  <si>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</si>
  <si>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</si>
  <si>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</si>
  <si>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</si>
  <si>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</si>
  <si>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</si>
  <si>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</si>
  <si>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</si>
  <si>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</si>
  <si>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</si>
  <si>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</si>
  <si>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</si>
  <si>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</si>
  <si>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</si>
  <si>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</si>
  <si>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</si>
  <si>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</si>
  <si>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</si>
  <si>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</si>
  <si>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</si>
  <si>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</si>
  <si>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</si>
  <si>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</si>
  <si>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</si>
  <si>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</si>
  <si>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</si>
  <si>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</si>
  <si>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</si>
  <si>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</si>
  <si>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</si>
  <si>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</si>
  <si>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</si>
  <si>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</si>
  <si>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</si>
  <si>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</si>
  <si>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</si>
  <si>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</si>
  <si>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</si>
  <si>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</si>
  <si>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</si>
  <si>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</si>
  <si>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</si>
  <si>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</si>
  <si>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</si>
  <si>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</si>
  <si>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</si>
  <si>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</si>
  <si>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</si>
  <si>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</si>
  <si>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</si>
  <si>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</si>
  <si>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</si>
  <si>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</si>
  <si>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</si>
  <si>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</si>
  <si>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</si>
  <si>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</si>
  <si>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</si>
  <si>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</si>
  <si>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</si>
  <si>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</si>
  <si>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</si>
  <si>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</si>
  <si>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</si>
  <si>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</si>
  <si>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</si>
  <si>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</si>
  <si>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</si>
  <si>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</si>
  <si>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</si>
  <si>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</si>
  <si>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</si>
  <si>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</si>
  <si>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</si>
  <si>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</si>
  <si>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</si>
  <si>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</si>
  <si>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</si>
  <si>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</si>
  <si>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</si>
  <si>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</si>
  <si>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</si>
  <si>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</si>
  <si>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</si>
  <si>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</si>
  <si>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</si>
  <si>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</si>
  <si>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</si>
  <si>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</si>
  <si>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</si>
  <si>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</si>
  <si>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</si>
  <si>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</si>
  <si>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</si>
  <si>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</si>
  <si>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</si>
  <si>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</si>
  <si>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</si>
  <si>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</si>
  <si>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</si>
  <si>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</si>
  <si>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</si>
  <si>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</si>
  <si>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</si>
  <si>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</si>
  <si>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</si>
  <si>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</si>
  <si>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</si>
  <si>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</si>
  <si>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</si>
  <si>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</si>
  <si>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</si>
  <si>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</si>
  <si>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</si>
  <si>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</si>
  <si>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</si>
  <si>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</si>
  <si>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</si>
  <si>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</si>
  <si>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</si>
  <si>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</si>
  <si>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</si>
  <si>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</si>
  <si>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</si>
  <si>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</si>
  <si>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</si>
  <si>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</si>
  <si>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</si>
  <si>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</si>
  <si>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</si>
  <si>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</si>
  <si>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</si>
  <si>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</si>
  <si>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</si>
  <si>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</si>
  <si>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</si>
  <si>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</si>
  <si>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</si>
  <si>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</si>
  <si>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</si>
  <si>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</si>
  <si>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</si>
  <si>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</si>
  <si>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</si>
  <si>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</si>
  <si>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</si>
  <si>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</si>
  <si>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</si>
  <si>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</si>
  <si>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</si>
  <si>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</si>
  <si>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</si>
  <si>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</si>
  <si>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</si>
  <si>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</si>
  <si>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</si>
  <si>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</si>
  <si>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</si>
  <si>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</si>
  <si>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</si>
  <si>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</si>
  <si>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</si>
  <si>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</si>
  <si>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</si>
  <si>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</si>
  <si>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</si>
  <si>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</si>
  <si>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</si>
  <si>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</si>
  <si>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</si>
  <si>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</si>
  <si>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</si>
  <si>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</si>
  <si>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</si>
  <si>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</si>
  <si>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</si>
  <si>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</si>
  <si>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</si>
  <si>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</si>
  <si>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</si>
  <si>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</si>
  <si>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</si>
  <si>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</si>
  <si>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</si>
  <si>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</si>
  <si>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</si>
  <si>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</si>
  <si>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</si>
  <si>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</si>
  <si>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</si>
  <si>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</si>
  <si>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</si>
  <si>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</si>
  <si>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</si>
  <si>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</si>
  <si>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</si>
  <si>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</si>
  <si>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</si>
  <si>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</si>
  <si>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</si>
  <si>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</si>
  <si>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</si>
  <si>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</si>
  <si>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</si>
  <si>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</si>
  <si>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</si>
  <si>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</si>
  <si>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</si>
  <si>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</si>
  <si>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</si>
  <si>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</si>
  <si>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</si>
  <si>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</si>
  <si>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</si>
  <si>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</si>
  <si>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</si>
  <si>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</si>
  <si>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</si>
  <si>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</si>
  <si>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</si>
  <si>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</si>
  <si>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</si>
  <si>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</si>
  <si>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</si>
  <si>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</si>
  <si>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</si>
  <si>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</si>
  <si>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</si>
  <si>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</si>
  <si>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</si>
  <si>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</si>
  <si>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</si>
  <si>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</si>
  <si>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</si>
  <si>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</si>
  <si>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</si>
  <si>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</si>
  <si>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</si>
  <si>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</si>
  <si>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</si>
  <si>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</si>
  <si>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</si>
  <si>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</si>
  <si>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</si>
  <si>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</si>
  <si>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</si>
  <si>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</si>
  <si>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</si>
  <si>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</si>
  <si>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</si>
  <si>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</si>
  <si>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</si>
  <si>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</si>
  <si>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</si>
  <si>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</si>
  <si>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</si>
  <si>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</si>
  <si>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</si>
  <si>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</si>
  <si>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</si>
  <si>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</si>
  <si>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</si>
  <si>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</si>
  <si>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</si>
  <si>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</si>
  <si>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</si>
  <si>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</si>
  <si>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</si>
  <si>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</si>
  <si>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</si>
  <si>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</si>
  <si>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</si>
  <si>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</si>
  <si>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</si>
  <si>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</si>
  <si>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</si>
  <si>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</si>
  <si>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</si>
  <si>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</si>
  <si>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</si>
  <si>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</si>
  <si>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</si>
  <si>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</si>
  <si>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</si>
  <si>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</si>
  <si>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</si>
  <si>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</si>
  <si>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</si>
  <si>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</si>
  <si>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</si>
  <si>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</si>
  <si>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</si>
  <si>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</si>
  <si>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</si>
  <si>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</si>
  <si>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</si>
  <si>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</si>
  <si>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</si>
  <si>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</si>
  <si>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</si>
  <si>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</si>
  <si>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</si>
  <si>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</si>
  <si>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</si>
  <si>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</si>
  <si>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</si>
  <si>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</si>
  <si>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</si>
  <si>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</si>
  <si>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</si>
  <si>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</si>
  <si>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</si>
  <si>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</si>
  <si>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</si>
  <si>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</si>
  <si>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</si>
  <si>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</si>
  <si>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</si>
  <si>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</si>
  <si>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</si>
  <si>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</si>
  <si>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</si>
  <si>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</si>
  <si>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</si>
  <si>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</si>
  <si>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</si>
  <si>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</si>
  <si>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</si>
  <si>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</si>
  <si>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</si>
  <si>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</si>
  <si>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</si>
  <si>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</si>
  <si>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</si>
  <si>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</si>
  <si>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</si>
  <si>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</si>
  <si>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</si>
  <si>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</si>
  <si>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</si>
  <si>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</si>
  <si>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</si>
  <si>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</si>
  <si>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</si>
  <si>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</si>
  <si>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</si>
  <si>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</si>
  <si>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</si>
  <si>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</si>
  <si>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</si>
  <si>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</si>
  <si>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</si>
  <si>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</si>
  <si>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</si>
  <si>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</si>
  <si>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</si>
  <si>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</si>
  <si>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</si>
  <si>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</si>
  <si>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</si>
  <si>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</si>
  <si>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</si>
  <si>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</si>
  <si>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</si>
  <si>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</si>
  <si>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</si>
  <si>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</si>
  <si>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</si>
  <si>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</si>
  <si>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</si>
  <si>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</si>
  <si>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</si>
  <si>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</si>
  <si>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</si>
  <si>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</si>
  <si>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</si>
  <si>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</si>
  <si>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</si>
  <si>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</si>
  <si>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</si>
  <si>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</si>
  <si>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</si>
  <si>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</si>
  <si>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</si>
  <si>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</si>
  <si>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</si>
  <si>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</si>
  <si>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</si>
  <si>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</si>
  <si>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</si>
  <si>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</si>
  <si>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</si>
  <si>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</si>
  <si>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</si>
  <si>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</si>
  <si>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</si>
  <si>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</si>
  <si>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</si>
  <si>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</si>
  <si>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</si>
  <si>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</si>
  <si>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</si>
  <si>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</si>
  <si>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</si>
  <si>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</si>
  <si>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</si>
  <si>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</si>
  <si>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</si>
  <si>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</si>
  <si>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</si>
  <si>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</si>
  <si>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</si>
  <si>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</si>
  <si>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</si>
  <si>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</si>
  <si>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</si>
  <si>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</si>
  <si>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</si>
  <si>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</si>
  <si>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</si>
  <si>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</si>
  <si>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</si>
  <si>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</si>
  <si>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</si>
  <si>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</si>
  <si>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</si>
  <si>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</si>
  <si>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</si>
  <si>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</si>
  <si>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</si>
  <si>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</si>
  <si>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</si>
  <si>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</si>
  <si>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</si>
  <si>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</si>
  <si>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</si>
  <si>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</si>
  <si>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</si>
  <si>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</si>
  <si>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</si>
  <si>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</si>
  <si>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</si>
  <si>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</si>
  <si>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</si>
  <si>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</si>
  <si>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</si>
  <si>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</si>
  <si>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</si>
  <si>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</si>
  <si>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</si>
  <si>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</si>
  <si>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</si>
  <si>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</si>
  <si>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</si>
  <si>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</si>
  <si>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</si>
  <si>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</si>
  <si>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</si>
  <si>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</si>
  <si>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</si>
  <si>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</si>
  <si>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</si>
  <si>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</si>
  <si>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</si>
  <si>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</si>
  <si>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</si>
  <si>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</si>
  <si>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</si>
  <si>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</si>
  <si>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</si>
  <si>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</si>
  <si>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</si>
  <si>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</si>
  <si>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</si>
  <si>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</si>
  <si>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</si>
  <si>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</si>
  <si>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</si>
  <si>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</si>
  <si>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</si>
  <si>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</si>
  <si>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</si>
  <si>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</si>
  <si>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</si>
  <si>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</si>
  <si>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</si>
  <si>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</si>
  <si>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</si>
  <si>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</si>
  <si>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</si>
  <si>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</si>
  <si>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</si>
  <si>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</si>
  <si>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</si>
  <si>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</si>
  <si>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</si>
  <si>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</si>
  <si>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</si>
  <si>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</si>
  <si>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</si>
  <si>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</si>
  <si>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</si>
  <si>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</si>
  <si>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</si>
  <si>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</si>
  <si>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</si>
  <si>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</si>
  <si>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</si>
  <si>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</si>
  <si>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</si>
  <si>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</si>
  <si>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</si>
  <si>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</si>
  <si>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</si>
  <si>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</si>
  <si>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</si>
  <si>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</si>
  <si>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</si>
  <si>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</si>
  <si>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</si>
  <si>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</si>
  <si>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</si>
  <si>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</si>
  <si>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</si>
  <si>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</si>
  <si>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</si>
  <si>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</si>
  <si>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</si>
  <si>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</si>
  <si>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</si>
  <si>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</si>
  <si>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</si>
  <si>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</si>
  <si>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</si>
  <si>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</si>
  <si>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</si>
  <si>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</si>
  <si>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</si>
  <si>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</si>
  <si>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</si>
  <si>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</si>
  <si>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</si>
  <si>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</si>
  <si>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</si>
  <si>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</si>
  <si>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</si>
  <si>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</si>
  <si>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</si>
  <si>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</si>
  <si>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</si>
  <si>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</si>
  <si>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</si>
  <si>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</si>
  <si>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</si>
  <si>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</si>
  <si>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</si>
  <si>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</si>
  <si>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</si>
  <si>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</si>
  <si>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</si>
  <si>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</si>
  <si>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</si>
  <si>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</si>
  <si>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</si>
  <si>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</si>
  <si>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</si>
  <si>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</si>
  <si>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</si>
  <si>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</si>
  <si>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</si>
  <si>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</si>
  <si>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</si>
  <si>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</si>
  <si>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</si>
  <si>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</si>
  <si>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</si>
  <si>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</si>
  <si>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</si>
  <si>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</si>
  <si>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</si>
  <si>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</si>
  <si>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</si>
  <si>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</si>
  <si>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</si>
  <si>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</si>
  <si>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</si>
  <si>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</si>
  <si>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</si>
  <si>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</si>
  <si>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</si>
  <si>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</si>
  <si>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</si>
  <si>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</si>
  <si>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</si>
  <si>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</si>
  <si>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</si>
  <si>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</si>
  <si>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</si>
  <si>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</si>
  <si>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</si>
  <si>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</si>
  <si>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</si>
  <si>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</si>
  <si>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</si>
  <si>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</si>
  <si>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</si>
  <si>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</si>
  <si>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</si>
  <si>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</si>
  <si>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</si>
  <si>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</si>
  <si>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</si>
  <si>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</si>
  <si>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</si>
  <si>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</si>
  <si>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</si>
  <si>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</si>
  <si>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</si>
  <si>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</si>
  <si>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</si>
  <si>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</si>
  <si>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</si>
  <si>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</si>
  <si>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</si>
  <si>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</si>
  <si>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</si>
  <si>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</si>
  <si>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</si>
  <si>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</si>
  <si>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</si>
  <si>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</si>
  <si>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</si>
  <si>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</si>
  <si>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</si>
  <si>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</si>
  <si>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</si>
  <si>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</si>
  <si>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</si>
  <si>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</si>
  <si>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</si>
  <si>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</si>
  <si>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</si>
  <si>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</si>
  <si>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</si>
  <si>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</si>
  <si>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</si>
  <si>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</si>
  <si>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</si>
  <si>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</si>
  <si>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</si>
  <si>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</si>
  <si>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</si>
  <si>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</si>
  <si>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</si>
  <si>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</si>
  <si>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</si>
  <si>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</si>
  <si>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</si>
  <si>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</si>
  <si>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</si>
  <si>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</si>
  <si>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</si>
  <si>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</si>
  <si>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</si>
  <si>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</si>
  <si>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</si>
  <si>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</si>
  <si>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</si>
  <si>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</si>
  <si>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</si>
  <si>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</si>
  <si>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</si>
  <si>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</si>
  <si>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</si>
  <si>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</si>
  <si>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</si>
  <si>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</si>
  <si>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</si>
  <si>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</si>
  <si>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</si>
  <si>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</si>
  <si>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</si>
  <si>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</si>
  <si>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</si>
  <si>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</si>
  <si>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</si>
  <si>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</si>
  <si>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</si>
  <si>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</si>
  <si>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</si>
  <si>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</si>
  <si>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</si>
  <si>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</si>
  <si>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</si>
  <si>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</si>
  <si>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</si>
  <si>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</si>
  <si>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</si>
  <si>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</si>
  <si>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</si>
  <si>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</si>
  <si>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</si>
  <si>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</si>
  <si>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</si>
  <si>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</si>
  <si>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</si>
  <si>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</si>
  <si>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</si>
  <si>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</si>
  <si>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</si>
  <si>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</si>
  <si>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</si>
  <si>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</si>
  <si>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</si>
  <si>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</si>
  <si>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</si>
  <si>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</si>
  <si>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</si>
  <si>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</si>
  <si>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</si>
  <si>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</si>
  <si>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</si>
  <si>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</si>
  <si>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</si>
  <si>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</si>
  <si>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</si>
  <si>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</si>
  <si>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</si>
  <si>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</si>
  <si>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</si>
  <si>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</si>
  <si>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</si>
  <si>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</si>
  <si>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</si>
  <si>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</si>
  <si>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</si>
  <si>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</si>
  <si>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</si>
  <si>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</si>
  <si>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</si>
  <si>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</si>
  <si>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</si>
  <si>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</si>
  <si>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</si>
  <si>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</si>
  <si>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</si>
  <si>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</si>
  <si>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</si>
  <si>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</si>
  <si>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</si>
  <si>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</si>
  <si>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</si>
  <si>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</si>
  <si>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</si>
  <si>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</si>
  <si>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</si>
  <si>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</si>
  <si>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</si>
  <si>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</si>
  <si>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</si>
  <si>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</si>
  <si>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</si>
  <si>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</si>
  <si>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</si>
  <si>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</si>
  <si>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</si>
  <si>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</si>
  <si>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</si>
  <si>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</si>
  <si>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</si>
  <si>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</si>
  <si>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</si>
  <si>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</si>
  <si>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</si>
  <si>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</si>
  <si>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</si>
  <si>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</si>
  <si>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</si>
  <si>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</si>
  <si>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</si>
  <si>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</si>
  <si>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</si>
  <si>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</si>
  <si>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</si>
  <si>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</si>
  <si>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</si>
  <si>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</si>
  <si>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</si>
  <si>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</si>
  <si>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</si>
  <si>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</si>
  <si>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</si>
  <si>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</si>
  <si>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</si>
  <si>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</si>
  <si>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</si>
  <si>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</si>
  <si>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</si>
  <si>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</si>
  <si>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</si>
  <si>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</si>
  <si>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</si>
  <si>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</si>
  <si>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</si>
  <si>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</si>
  <si>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</si>
  <si>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</si>
  <si>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</si>
  <si>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</si>
  <si>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</si>
  <si>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</si>
  <si>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</si>
  <si>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</si>
  <si>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</si>
  <si>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</si>
  <si>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</si>
  <si>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</si>
  <si>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</si>
  <si>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</si>
  <si>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</si>
  <si>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</si>
  <si>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</si>
  <si>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</si>
  <si>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</si>
  <si>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</si>
  <si>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</si>
  <si>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</si>
  <si>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</si>
  <si>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</si>
  <si>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</si>
  <si>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</si>
  <si>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</si>
  <si>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</si>
  <si>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</si>
  <si>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</si>
  <si>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</si>
  <si>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</si>
  <si>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</si>
  <si>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</si>
  <si>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</si>
  <si>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</si>
  <si>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</si>
  <si>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</si>
  <si>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</si>
  <si>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</si>
  <si>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</si>
  <si>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</si>
  <si>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</si>
  <si>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</si>
  <si>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</si>
  <si>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</si>
  <si>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</si>
  <si>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</si>
  <si>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</si>
  <si>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</si>
  <si>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</si>
  <si>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</si>
  <si>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</si>
  <si>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</si>
  <si>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</si>
  <si>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</si>
  <si>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</si>
  <si>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</si>
  <si>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</si>
  <si>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</si>
  <si>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</si>
  <si>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</si>
  <si>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</si>
  <si>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</si>
  <si>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</si>
  <si>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</si>
  <si>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</si>
  <si>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</si>
  <si>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</si>
  <si>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</si>
  <si>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</si>
  <si>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</si>
  <si>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</si>
  <si>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</si>
  <si>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</si>
  <si>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</si>
  <si>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</si>
  <si>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</si>
  <si>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</si>
  <si>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</si>
  <si>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</si>
  <si>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</si>
  <si>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</si>
  <si>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</si>
  <si>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</si>
  <si>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</si>
  <si>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</si>
  <si>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</si>
  <si>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</si>
  <si>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</si>
  <si>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</si>
  <si>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</si>
  <si>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</si>
  <si>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</si>
  <si>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</si>
  <si>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</si>
  <si>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</si>
  <si>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</si>
  <si>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</si>
  <si>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</si>
  <si>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</si>
  <si>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</si>
  <si>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</si>
  <si>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</si>
  <si>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</si>
  <si>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</si>
  <si>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</si>
  <si>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</si>
  <si>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</si>
  <si>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</si>
  <si>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</si>
  <si>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</si>
  <si>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</si>
  <si>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</si>
  <si>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</si>
  <si>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</si>
  <si>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</si>
  <si>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</si>
  <si>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</si>
  <si>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</si>
  <si>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</si>
  <si>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</si>
  <si>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</si>
  <si>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</si>
  <si>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</si>
  <si>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</si>
  <si>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</si>
  <si>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</si>
  <si>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</si>
  <si>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</si>
  <si>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</si>
  <si>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</si>
  <si>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</si>
  <si>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</si>
  <si>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</si>
  <si>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</si>
  <si>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</si>
  <si>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</si>
  <si>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</si>
  <si>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</si>
  <si>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</si>
  <si>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</si>
  <si>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</si>
  <si>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</si>
  <si>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</si>
  <si>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</si>
  <si>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</si>
  <si>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</si>
  <si>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</si>
  <si>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</si>
  <si>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</si>
  <si>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</si>
  <si>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</si>
  <si>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</si>
  <si>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</si>
  <si>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</si>
  <si>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</si>
  <si>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</si>
  <si>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</si>
  <si>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</si>
  <si>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</si>
  <si>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</si>
  <si>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</si>
  <si>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</si>
  <si>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</si>
  <si>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</si>
  <si>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</si>
  <si>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</si>
  <si>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</si>
  <si>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</si>
  <si>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</si>
  <si>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</si>
  <si>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</si>
  <si>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</si>
  <si>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</si>
  <si>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</si>
  <si>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</si>
  <si>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</si>
  <si>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</si>
  <si>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</si>
  <si>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</si>
  <si>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</si>
  <si>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</si>
  <si>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</si>
  <si>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</si>
  <si>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</si>
  <si>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</si>
  <si>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</si>
  <si>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</si>
  <si>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</si>
  <si>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</si>
  <si>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</si>
  <si>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</si>
  <si>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</si>
  <si>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</si>
  <si>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</si>
  <si>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</si>
  <si>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</si>
  <si>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</si>
  <si>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</si>
  <si>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</si>
  <si>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</si>
  <si>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</si>
  <si>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</si>
  <si>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</si>
  <si>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</si>
  <si>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</si>
  <si>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</si>
  <si>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</si>
  <si>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</si>
  <si>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</si>
  <si>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</si>
  <si>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</si>
  <si>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</si>
  <si>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</si>
  <si>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</si>
  <si>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</si>
  <si>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</si>
  <si>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</si>
  <si>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</si>
  <si>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</si>
  <si>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</si>
  <si>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</si>
  <si>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</si>
  <si>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</si>
  <si>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</si>
  <si>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</si>
  <si>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</si>
  <si>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</si>
  <si>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</si>
  <si>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</si>
  <si>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</si>
  <si>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</si>
  <si>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</si>
  <si>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</si>
  <si>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</si>
  <si>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</si>
  <si>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</si>
  <si>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</si>
  <si>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</si>
  <si>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</si>
  <si>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</si>
  <si>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</si>
  <si>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</si>
  <si>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</si>
  <si>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</si>
  <si>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</si>
  <si>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</si>
  <si>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</si>
  <si>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</si>
  <si>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</si>
  <si>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</si>
  <si>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</si>
  <si>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</si>
  <si>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</si>
  <si>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</si>
  <si>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</si>
  <si>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</si>
  <si>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</si>
  <si>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</si>
  <si>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</si>
  <si>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</si>
  <si>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</si>
  <si>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</si>
  <si>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</si>
  <si>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</si>
  <si>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</si>
  <si>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</si>
  <si>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</si>
  <si>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</si>
  <si>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</si>
  <si>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</si>
  <si>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</si>
  <si>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</si>
  <si>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</si>
  <si>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</si>
  <si>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</si>
  <si>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</si>
  <si>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</si>
  <si>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</si>
  <si>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</si>
  <si>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</si>
  <si>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</si>
  <si>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</si>
  <si>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</si>
  <si>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</si>
  <si>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</si>
  <si>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</si>
  <si>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</si>
  <si>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</si>
  <si>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</si>
  <si>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</si>
  <si>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</si>
  <si>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</si>
  <si>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</si>
  <si>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</si>
  <si>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</si>
  <si>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</si>
  <si>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</si>
  <si>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</si>
  <si>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</si>
  <si>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</si>
  <si>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</si>
  <si>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</si>
  <si>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</si>
  <si>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</si>
  <si>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</si>
  <si>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</si>
  <si>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</si>
  <si>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</si>
  <si>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</si>
  <si>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</si>
  <si>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</si>
  <si>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</si>
  <si>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</si>
  <si>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</si>
  <si>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</si>
  <si>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</si>
  <si>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</si>
  <si>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</si>
  <si>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</si>
  <si>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</si>
  <si>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</si>
  <si>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</si>
  <si>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</si>
  <si>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</si>
  <si>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</si>
  <si>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</si>
  <si>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</si>
  <si>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</si>
  <si>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</si>
  <si>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</si>
  <si>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</si>
  <si>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</si>
  <si>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</si>
  <si>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</si>
  <si>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</si>
  <si>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</si>
  <si>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</si>
  <si>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</si>
  <si>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</si>
  <si>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</si>
  <si>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</si>
  <si>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</si>
  <si>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</si>
  <si>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</si>
  <si>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</si>
  <si>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</si>
  <si>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</si>
  <si>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</si>
  <si>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</si>
  <si>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</si>
  <si>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</si>
  <si>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</si>
  <si>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</si>
  <si>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</si>
  <si>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</si>
  <si>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</si>
  <si>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</si>
  <si>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</si>
  <si>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</si>
  <si>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</si>
  <si>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</si>
  <si>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</si>
  <si>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</si>
  <si>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</si>
  <si>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</si>
  <si>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</si>
  <si>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</si>
  <si>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</si>
  <si>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</si>
  <si>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</si>
  <si>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</si>
  <si>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</si>
  <si>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</si>
  <si>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</si>
  <si>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</si>
  <si>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</si>
  <si>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</si>
  <si>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</si>
  <si>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</si>
  <si>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</si>
  <si>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</si>
  <si>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</si>
  <si>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</si>
  <si>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</si>
  <si>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</si>
  <si>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</si>
  <si>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</si>
  <si>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</si>
  <si>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</si>
  <si>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</si>
  <si>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</si>
  <si>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</si>
  <si>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</si>
  <si>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</si>
  <si>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</si>
  <si>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</si>
  <si>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</si>
  <si>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</si>
  <si>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</si>
  <si>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</si>
  <si>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</si>
  <si>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</si>
  <si>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</si>
  <si>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</si>
  <si>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</si>
  <si>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</si>
  <si>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</si>
  <si>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</si>
  <si>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</si>
  <si>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</si>
  <si>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</si>
  <si>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</si>
  <si>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</si>
  <si>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</si>
  <si>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</si>
  <si>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</si>
  <si>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</si>
  <si>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</si>
  <si>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</si>
  <si>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</si>
  <si>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</si>
  <si>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</si>
  <si>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</si>
  <si>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</si>
  <si>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</si>
  <si>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</si>
  <si>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</si>
  <si>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</si>
  <si>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</si>
  <si>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</si>
  <si>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</si>
  <si>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</si>
  <si>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</si>
  <si>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</si>
  <si>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</si>
  <si>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</si>
  <si>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</si>
  <si>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</si>
  <si>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</si>
  <si>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</si>
  <si>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</si>
  <si>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</si>
  <si>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</si>
  <si>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</si>
  <si>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</si>
  <si>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</si>
  <si>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</si>
  <si>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</si>
  <si>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</si>
  <si>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</si>
  <si>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</si>
  <si>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</si>
  <si>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</si>
  <si>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</si>
  <si>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</si>
  <si>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</si>
  <si>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</si>
  <si>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</si>
  <si>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</si>
  <si>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</si>
  <si>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</si>
  <si>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</si>
  <si>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</si>
  <si>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</si>
  <si>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</si>
  <si>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</si>
  <si>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</si>
  <si>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</si>
  <si>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</si>
  <si>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</si>
  <si>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</si>
  <si>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</si>
  <si>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</si>
  <si>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</si>
  <si>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</si>
  <si>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</si>
  <si>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</si>
  <si>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</si>
  <si>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</si>
  <si>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</si>
  <si>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</si>
  <si>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</si>
  <si>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</si>
  <si>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</si>
  <si>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</si>
  <si>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</si>
  <si>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</si>
  <si>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</si>
  <si>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</si>
  <si>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</si>
  <si>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</si>
  <si>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</si>
  <si>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</si>
  <si>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</si>
  <si>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</si>
  <si>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</si>
  <si>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</si>
  <si>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</si>
  <si>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</si>
  <si>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</si>
  <si>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</si>
  <si>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</si>
  <si>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</si>
  <si>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</si>
  <si>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</si>
  <si>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</si>
  <si>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</si>
  <si>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</si>
  <si>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</si>
  <si>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</si>
  <si>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</si>
  <si>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</si>
  <si>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</si>
  <si>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</si>
  <si>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</si>
  <si>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</si>
  <si>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</si>
  <si>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</si>
  <si>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</si>
  <si>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</si>
  <si>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</si>
  <si>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</si>
  <si>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</si>
  <si>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</si>
  <si>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</si>
  <si>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</si>
  <si>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</si>
  <si>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</si>
  <si>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</si>
  <si>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</si>
  <si>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</si>
  <si>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</si>
  <si>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</si>
  <si>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</si>
  <si>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</si>
  <si>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</si>
  <si>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</si>
  <si>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</si>
  <si>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</si>
  <si>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</si>
  <si>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</si>
  <si>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</si>
  <si>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</si>
  <si>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</si>
  <si>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</si>
  <si>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</si>
  <si>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</si>
  <si>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</si>
  <si>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</si>
  <si>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</si>
  <si>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</si>
  <si>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</si>
  <si>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</si>
  <si>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</si>
  <si>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</si>
  <si>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</si>
  <si>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</si>
  <si>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</si>
  <si>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</si>
  <si>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</si>
  <si>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</si>
  <si>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</si>
  <si>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</si>
  <si>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</si>
  <si>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</si>
  <si>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</si>
  <si>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</si>
  <si>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</si>
  <si>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</si>
  <si>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</si>
  <si>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</si>
  <si>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</si>
  <si>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</si>
  <si>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</si>
  <si>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</si>
  <si>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</si>
  <si>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</si>
  <si>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</si>
  <si>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</si>
  <si>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</si>
  <si>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</si>
  <si>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</si>
  <si>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</si>
  <si>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</si>
  <si>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</si>
  <si>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</si>
  <si>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</si>
  <si>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</si>
  <si>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</si>
  <si>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</si>
  <si>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</si>
  <si>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</si>
  <si>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</si>
  <si>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</si>
  <si>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</si>
  <si>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</si>
  <si>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</si>
  <si>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</si>
  <si>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</si>
  <si>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</si>
  <si>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</si>
  <si>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</si>
  <si>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</si>
  <si>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</si>
  <si>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</si>
  <si>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</si>
  <si>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</si>
  <si>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</si>
  <si>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</si>
  <si>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</si>
  <si>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</si>
  <si>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</si>
  <si>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</si>
  <si>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</si>
  <si>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</si>
  <si>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</si>
  <si>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</si>
  <si>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</si>
  <si>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</si>
  <si>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</si>
  <si>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</si>
  <si>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</si>
  <si>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</si>
  <si>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</si>
  <si>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</si>
  <si>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</si>
  <si>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</si>
  <si>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</si>
  <si>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</si>
  <si>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</si>
  <si>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</si>
  <si>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</si>
  <si>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</si>
  <si>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</si>
  <si>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</si>
  <si>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</si>
  <si>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</si>
  <si>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</si>
  <si>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</si>
  <si>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</si>
  <si>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</si>
  <si>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</si>
  <si>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</si>
  <si>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</si>
  <si>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</si>
  <si>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</si>
  <si>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</si>
  <si>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</si>
  <si>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</si>
  <si>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</si>
  <si>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</si>
  <si>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</si>
  <si>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</si>
  <si>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</si>
  <si>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</si>
  <si>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</si>
  <si>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</si>
  <si>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</si>
  <si>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</si>
  <si>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</si>
  <si>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</si>
  <si>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</si>
  <si>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</si>
  <si>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</si>
  <si>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</si>
  <si>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</si>
  <si>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</si>
  <si>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</si>
  <si>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</si>
  <si>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</si>
  <si>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</si>
  <si>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</si>
  <si>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</si>
  <si>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</si>
  <si>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</si>
  <si>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</si>
  <si>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</si>
  <si>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</si>
  <si>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</si>
  <si>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</si>
  <si>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</si>
  <si>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</si>
  <si>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</si>
  <si>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</si>
  <si>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</si>
  <si>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</si>
  <si>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</si>
  <si>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</si>
  <si>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</si>
  <si>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</si>
  <si>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</si>
  <si>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</si>
  <si>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</si>
  <si>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</si>
  <si>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</si>
  <si>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</si>
  <si>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</si>
  <si>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</si>
  <si>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</si>
  <si>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</si>
  <si>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</si>
  <si>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</si>
  <si>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</si>
  <si>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</si>
  <si>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</si>
  <si>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</si>
  <si>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</si>
  <si>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</si>
  <si>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</si>
  <si>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</si>
  <si>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</si>
  <si>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</si>
  <si>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</si>
  <si>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</si>
  <si>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</si>
  <si>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</si>
  <si>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</si>
  <si>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</si>
  <si>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</si>
  <si>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</si>
  <si>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</si>
  <si>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</si>
  <si>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</si>
  <si>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</si>
  <si>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</si>
  <si>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</si>
  <si>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</si>
  <si>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</si>
  <si>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</si>
  <si>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</si>
  <si>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</si>
  <si>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</si>
  <si>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</si>
  <si>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</si>
  <si>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</si>
  <si>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</si>
  <si>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</si>
  <si>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</si>
  <si>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</si>
  <si>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</si>
  <si>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</si>
  <si>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</si>
  <si>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</si>
  <si>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</si>
  <si>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</si>
  <si>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</si>
  <si>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</si>
  <si>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</si>
  <si>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</si>
  <si>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</si>
  <si>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</si>
  <si>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</si>
  <si>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</si>
  <si>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</si>
  <si>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</si>
  <si>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</si>
  <si>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</si>
  <si>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</si>
  <si>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</si>
  <si>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</si>
  <si>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</si>
  <si>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</si>
  <si>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</si>
  <si>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</si>
  <si>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</si>
  <si>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</si>
  <si>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</si>
  <si>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</si>
  <si>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</si>
  <si>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</si>
  <si>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</si>
  <si>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</si>
  <si>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</si>
  <si>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</si>
  <si>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</si>
  <si>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</si>
  <si>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</si>
  <si>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</si>
  <si>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</si>
  <si>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</si>
  <si>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</si>
  <si>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</si>
  <si>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</si>
  <si>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</si>
  <si>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</si>
  <si>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</si>
  <si>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</si>
  <si>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</si>
  <si>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</si>
  <si>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</si>
  <si>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</si>
  <si>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</si>
  <si>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</si>
  <si>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</si>
  <si>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</si>
  <si>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</si>
  <si>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</si>
  <si>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</si>
  <si>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</si>
  <si>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</si>
  <si>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</si>
  <si>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</si>
  <si>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</si>
  <si>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</si>
  <si>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</si>
  <si>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</si>
  <si>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</si>
  <si>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</si>
  <si>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</si>
  <si>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</si>
  <si>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</si>
  <si>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</si>
  <si>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</si>
  <si>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</si>
  <si>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</si>
  <si>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</si>
  <si>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</si>
  <si>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</si>
  <si>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</si>
  <si>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</si>
  <si>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</si>
  <si>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</si>
  <si>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</si>
  <si>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</si>
  <si>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</si>
  <si>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</si>
  <si>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</si>
  <si>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</si>
  <si>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</si>
  <si>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</si>
  <si>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</si>
  <si>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</si>
  <si>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</si>
  <si>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</si>
  <si>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</si>
  <si>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</si>
  <si>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</si>
  <si>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</si>
  <si>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</si>
  <si>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</si>
  <si>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</si>
  <si>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</si>
  <si>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</si>
  <si>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</si>
  <si>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</si>
  <si>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</si>
  <si>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</si>
  <si>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</si>
  <si>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</si>
  <si>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</si>
  <si>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</si>
  <si>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</si>
  <si>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</si>
  <si>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</si>
  <si>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</si>
  <si>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</si>
  <si>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</si>
  <si>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</si>
  <si>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</si>
  <si>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</si>
  <si>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</si>
  <si>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</si>
  <si>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</si>
  <si>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</si>
  <si>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</si>
  <si>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</si>
  <si>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</si>
  <si>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</si>
  <si>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</si>
  <si>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</si>
  <si>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</si>
  <si>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</si>
  <si>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</si>
  <si>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</si>
  <si>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</si>
  <si>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</si>
  <si>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</si>
  <si>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</si>
  <si>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</si>
  <si>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</si>
  <si>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</si>
  <si>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</si>
  <si>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</si>
  <si>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</si>
  <si>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</si>
  <si>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</si>
  <si>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</si>
  <si>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</si>
  <si>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</si>
  <si>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</si>
  <si>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</si>
  <si>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</si>
  <si>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</si>
  <si>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</si>
  <si>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</si>
  <si>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</si>
  <si>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</si>
  <si>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</si>
  <si>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</si>
  <si>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</si>
  <si>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</si>
  <si>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</si>
  <si>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</si>
  <si>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</si>
  <si>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</si>
  <si>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</si>
  <si>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</si>
  <si>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</si>
  <si>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</si>
  <si>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</si>
  <si>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</si>
  <si>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</si>
  <si>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</si>
  <si>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</si>
  <si>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</si>
  <si>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</si>
  <si>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</si>
  <si>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</si>
  <si>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</si>
  <si>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</si>
  <si>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</si>
  <si>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</si>
  <si>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</si>
  <si>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</si>
  <si>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</si>
  <si>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</si>
  <si>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</si>
  <si>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</si>
  <si>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</si>
  <si>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</si>
  <si>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</si>
  <si>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</si>
  <si>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</si>
  <si>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</si>
  <si>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</si>
  <si>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</si>
  <si>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</si>
  <si>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</si>
  <si>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</si>
  <si>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</si>
  <si>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</si>
  <si>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</si>
  <si>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</si>
  <si>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</si>
  <si>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</si>
  <si>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</si>
  <si>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</si>
  <si>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</si>
  <si>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</si>
  <si>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</si>
  <si>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</si>
  <si>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</si>
  <si>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</si>
  <si>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</si>
  <si>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</si>
  <si>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</si>
  <si>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</si>
  <si>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</si>
  <si>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</si>
  <si>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</si>
  <si>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</si>
  <si>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</si>
  <si>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</si>
  <si>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</si>
  <si>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</si>
  <si>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</si>
  <si>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</si>
  <si>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</si>
  <si>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</si>
  <si>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</si>
  <si>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</si>
  <si>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</si>
  <si>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</si>
  <si>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</si>
  <si>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</si>
  <si>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</si>
  <si>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</si>
  <si>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</si>
  <si>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</si>
  <si>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</si>
  <si>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</si>
  <si>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</si>
  <si>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</si>
  <si>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</si>
  <si>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</si>
  <si>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</si>
  <si>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</si>
  <si>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</si>
  <si>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</si>
  <si>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</si>
  <si>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</si>
  <si>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</si>
  <si>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</si>
  <si>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</si>
  <si>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</si>
  <si>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</si>
  <si>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</si>
  <si>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</si>
  <si>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</si>
  <si>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</si>
  <si>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</si>
  <si>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</si>
  <si>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</si>
  <si>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</si>
  <si>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</si>
  <si>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</si>
  <si>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</si>
  <si>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</si>
  <si>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</si>
  <si>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</si>
  <si>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</si>
  <si>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</si>
  <si>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</si>
  <si>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</si>
  <si>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</si>
  <si>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</si>
  <si>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</si>
  <si>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</si>
  <si>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</si>
  <si>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</si>
  <si>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</si>
  <si>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</si>
  <si>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</si>
  <si>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</si>
  <si>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</si>
  <si>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</si>
  <si>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</si>
  <si>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</si>
  <si>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</si>
  <si>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</si>
  <si>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</si>
  <si>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</si>
  <si>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</si>
  <si>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</si>
  <si>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</si>
  <si>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</si>
  <si>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</si>
  <si>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</si>
  <si>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</si>
  <si>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</si>
  <si>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</si>
  <si>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</si>
  <si>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</si>
  <si>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</si>
  <si>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</si>
  <si>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</si>
  <si>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</si>
  <si>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</si>
  <si>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</si>
  <si>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</si>
  <si>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</si>
  <si>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</si>
  <si>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</si>
  <si>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</si>
  <si>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</si>
  <si>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</si>
  <si>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</si>
  <si>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</si>
  <si>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</si>
  <si>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</si>
  <si>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</si>
  <si>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</si>
  <si>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</si>
  <si>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</si>
  <si>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</si>
  <si>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</si>
  <si>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</si>
  <si>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</si>
  <si>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</si>
  <si>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</si>
  <si>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</si>
  <si>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</si>
  <si>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</si>
  <si>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</si>
  <si>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</si>
  <si>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</si>
  <si>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</si>
  <si>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</si>
  <si>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</si>
  <si>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</si>
  <si>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</si>
  <si>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</si>
  <si>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</si>
  <si>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</si>
  <si>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</si>
  <si>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</si>
  <si>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</si>
  <si>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</si>
  <si>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</si>
  <si>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</si>
  <si>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</si>
  <si>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</si>
  <si>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</si>
  <si>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</si>
  <si>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</si>
  <si>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</si>
  <si>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</si>
  <si>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</si>
  <si>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</si>
  <si>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</si>
  <si>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</si>
  <si>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</si>
  <si>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</si>
  <si>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</si>
  <si>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</si>
  <si>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</si>
  <si>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</si>
  <si>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</si>
  <si>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</si>
  <si>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</si>
  <si>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</si>
  <si>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</si>
  <si>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</si>
  <si>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</si>
  <si>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</si>
  <si>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</si>
  <si>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</si>
  <si>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</si>
  <si>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</si>
  <si>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</si>
  <si>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</si>
  <si>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</si>
  <si>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</si>
  <si>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</si>
  <si>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</si>
  <si>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</si>
  <si>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</si>
  <si>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</si>
  <si>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</si>
  <si>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</si>
  <si>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</si>
  <si>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</si>
  <si>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</si>
  <si>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</si>
  <si>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</si>
  <si>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</si>
  <si>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</si>
  <si>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</si>
  <si>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</si>
  <si>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</si>
  <si>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</si>
  <si>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</si>
  <si>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</si>
  <si>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</si>
  <si>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</si>
  <si>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</si>
  <si>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</si>
  <si>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</si>
  <si>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</si>
  <si>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</si>
  <si>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</si>
  <si>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</si>
  <si>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</si>
  <si>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</si>
  <si>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</si>
  <si>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</si>
  <si>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</si>
  <si>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</si>
  <si>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</si>
  <si>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</si>
  <si>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</si>
  <si>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</si>
  <si>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</si>
  <si>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</si>
  <si>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</si>
  <si>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</si>
  <si>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</si>
  <si>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</si>
  <si>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</si>
  <si>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</si>
  <si>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</si>
  <si>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</si>
  <si>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</si>
  <si>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</si>
  <si>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</si>
  <si>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</si>
  <si>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</si>
  <si>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</si>
  <si>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</si>
  <si>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</si>
  <si>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</si>
  <si>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</si>
  <si>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</si>
  <si>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</si>
  <si>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</si>
  <si>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</si>
  <si>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</si>
  <si>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</si>
  <si>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</si>
  <si>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</si>
  <si>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</si>
  <si>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</si>
  <si>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</si>
  <si>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</si>
  <si>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</si>
  <si>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</si>
  <si>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</si>
  <si>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</si>
  <si>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</si>
  <si>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</si>
  <si>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</si>
  <si>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</si>
  <si>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</si>
  <si>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</si>
  <si>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</si>
  <si>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</si>
  <si>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</si>
  <si>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</si>
  <si>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</si>
  <si>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</si>
  <si>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</si>
  <si>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</si>
  <si>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</si>
  <si>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</si>
  <si>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</si>
  <si>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</si>
  <si>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</si>
  <si>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</si>
  <si>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</si>
  <si>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</si>
  <si>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</si>
  <si>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</si>
  <si>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</si>
  <si>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</si>
  <si>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</si>
  <si>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</si>
  <si>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</si>
  <si>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</si>
  <si>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</si>
  <si>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</si>
  <si>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</si>
  <si>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</si>
  <si>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</si>
  <si>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</si>
  <si>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</si>
  <si>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</si>
  <si>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</si>
  <si>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</si>
  <si>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</si>
  <si>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</si>
  <si>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</si>
  <si>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</si>
  <si>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</si>
  <si>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</si>
  <si>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</si>
  <si>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</si>
  <si>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</si>
  <si>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</si>
  <si>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</si>
  <si>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</si>
  <si>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</si>
  <si>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</si>
  <si>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</si>
  <si>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</si>
  <si>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</si>
  <si>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</si>
  <si>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</si>
  <si>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</si>
  <si>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</si>
  <si>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</si>
  <si>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</si>
  <si>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</si>
  <si>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</si>
  <si>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</si>
  <si>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</si>
  <si>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</si>
  <si>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</si>
  <si>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</si>
  <si>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</si>
  <si>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</si>
  <si>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</si>
  <si>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</si>
  <si>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</si>
  <si>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</si>
  <si>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</si>
  <si>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</si>
  <si>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</si>
  <si>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</si>
  <si>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</si>
  <si>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</si>
  <si>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</si>
  <si>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</si>
  <si>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</si>
  <si>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</si>
  <si>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</si>
  <si>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</si>
  <si>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</si>
  <si>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</si>
  <si>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</si>
  <si>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</si>
  <si>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</si>
  <si>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</si>
  <si>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</si>
  <si>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</si>
  <si>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</si>
  <si>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</si>
  <si>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</si>
  <si>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</si>
  <si>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</si>
  <si>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</si>
  <si>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</si>
  <si>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</si>
  <si>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</si>
  <si>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</si>
  <si>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</si>
  <si>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</si>
  <si>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</si>
  <si>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</si>
  <si>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</si>
  <si>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</si>
  <si>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</si>
  <si>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</si>
  <si>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</si>
  <si>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</si>
  <si>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</si>
  <si>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</si>
  <si>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</si>
  <si>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</si>
  <si>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</si>
  <si>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</si>
  <si>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</si>
  <si>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</si>
  <si>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</si>
  <si>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</si>
  <si>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</si>
  <si>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</si>
  <si>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</si>
  <si>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</si>
  <si>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</si>
  <si>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</si>
  <si>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</si>
  <si>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</si>
  <si>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</si>
  <si>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</si>
  <si>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</si>
  <si>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</si>
  <si>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</si>
  <si>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</si>
  <si>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</si>
  <si>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</si>
  <si>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</si>
  <si>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</si>
  <si>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</si>
  <si>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</si>
  <si>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</si>
  <si>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</si>
  <si>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</si>
  <si>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</si>
  <si>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</si>
  <si>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</si>
  <si>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</si>
  <si>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</si>
  <si>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</si>
  <si>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</si>
  <si>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</si>
  <si>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</si>
  <si>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</si>
  <si>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</si>
  <si>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</si>
  <si>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</si>
  <si>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</si>
  <si>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</si>
  <si>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</si>
  <si>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</si>
  <si>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</si>
  <si>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</si>
  <si>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</si>
  <si>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</si>
  <si>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</si>
  <si>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</si>
  <si>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</si>
  <si>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</si>
  <si>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</si>
  <si>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</si>
  <si>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</si>
  <si>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</si>
  <si>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</si>
  <si>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</si>
  <si>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</si>
  <si>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</si>
  <si>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</si>
  <si>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</si>
  <si>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</si>
  <si>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</si>
  <si>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</si>
  <si>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</si>
  <si>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</si>
  <si>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</si>
  <si>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</si>
  <si>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</si>
  <si>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</si>
  <si>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</si>
  <si>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</si>
  <si>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</si>
  <si>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</si>
  <si>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</si>
  <si>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</si>
  <si>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</si>
  <si>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</si>
  <si>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</si>
  <si>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</si>
  <si>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</si>
  <si>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</si>
  <si>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</si>
  <si>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</si>
  <si>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</si>
  <si>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</si>
  <si>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</si>
  <si>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</si>
  <si>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</si>
  <si>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</si>
  <si>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</si>
  <si>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</si>
  <si>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</si>
  <si>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</si>
  <si>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</si>
  <si>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</si>
  <si>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</si>
  <si>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</si>
  <si>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</si>
  <si>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</si>
  <si>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</si>
  <si>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</si>
  <si>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</si>
  <si>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</si>
  <si>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</si>
  <si>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</si>
  <si>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</si>
  <si>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</si>
  <si>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</si>
  <si>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</si>
  <si>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</si>
  <si>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</si>
  <si>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</si>
  <si>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</si>
  <si>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</si>
  <si>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</si>
  <si>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</si>
  <si>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</si>
  <si>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</si>
  <si>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</si>
  <si>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</si>
  <si>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</si>
  <si>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</si>
  <si>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</si>
  <si>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</si>
  <si>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</si>
  <si>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</si>
  <si>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</si>
  <si>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</si>
  <si>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</si>
  <si>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</si>
  <si>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</si>
  <si>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</si>
  <si>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</si>
  <si>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</si>
  <si>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</si>
  <si>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</si>
  <si>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</si>
  <si>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</si>
  <si>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</si>
  <si>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</si>
  <si>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</si>
  <si>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</si>
  <si>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</si>
  <si>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</si>
  <si>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</si>
  <si>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</si>
  <si>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</si>
  <si>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</si>
  <si>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</si>
  <si>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</si>
  <si>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</si>
  <si>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</si>
  <si>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</si>
  <si>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</si>
  <si>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</si>
  <si>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</si>
  <si>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</si>
  <si>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</si>
  <si>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</si>
  <si>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</si>
  <si>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</si>
  <si>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</si>
  <si>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</si>
  <si>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</si>
  <si>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</si>
  <si>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</si>
  <si>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</si>
  <si>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</si>
  <si>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</si>
  <si>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</si>
  <si>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</si>
  <si>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</si>
  <si>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</si>
  <si>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</si>
  <si>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</si>
  <si>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</si>
  <si>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</si>
  <si>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</si>
  <si>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</si>
  <si>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</si>
  <si>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</si>
  <si>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</si>
  <si>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</si>
  <si>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</si>
  <si>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</si>
  <si>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</si>
  <si>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</si>
  <si>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</si>
  <si>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</si>
  <si>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</si>
  <si>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</si>
  <si>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</si>
  <si>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</si>
  <si>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</si>
  <si>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</si>
  <si>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</si>
  <si>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</si>
  <si>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</si>
  <si>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</si>
  <si>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</si>
  <si>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</si>
  <si>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</si>
  <si>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</si>
  <si>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</si>
  <si>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</si>
  <si>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</si>
  <si>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</si>
  <si>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</si>
  <si>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</si>
  <si>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</si>
  <si>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</si>
  <si>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</si>
  <si>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</si>
  <si>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</si>
  <si>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</si>
  <si>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</si>
  <si>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</si>
  <si>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</si>
  <si>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</si>
  <si>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</si>
  <si>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</si>
  <si>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</si>
  <si>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</si>
  <si>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</si>
  <si>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</si>
  <si>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</si>
  <si>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</si>
  <si>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</si>
  <si>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</si>
  <si>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</si>
  <si>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</si>
  <si>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</si>
  <si>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</si>
  <si>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</si>
  <si>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</si>
  <si>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</si>
  <si>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</si>
  <si>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</si>
  <si>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</si>
  <si>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</si>
  <si>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</si>
  <si>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</si>
  <si>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</si>
  <si>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</si>
  <si>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</si>
  <si>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</si>
  <si>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</si>
  <si>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</si>
  <si>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</si>
  <si>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</si>
  <si>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</si>
  <si>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</si>
  <si>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</si>
  <si>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</si>
  <si>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</si>
  <si>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</si>
  <si>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</si>
  <si>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</si>
  <si>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</si>
  <si>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</si>
  <si>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</si>
  <si>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</si>
  <si>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</si>
  <si>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</si>
  <si>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</si>
  <si>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</si>
  <si>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</si>
  <si>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</si>
  <si>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</si>
  <si>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</si>
  <si>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</si>
  <si>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</si>
  <si>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</si>
  <si>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</si>
  <si>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</si>
  <si>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</si>
  <si>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</si>
  <si>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</si>
  <si>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</si>
  <si>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</si>
  <si>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</si>
  <si>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</si>
  <si>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</si>
  <si>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</si>
  <si>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</si>
  <si>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</si>
  <si>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</si>
  <si>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</si>
  <si>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</si>
  <si>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</si>
  <si>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</si>
  <si>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</si>
  <si>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</si>
  <si>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</si>
  <si>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</si>
  <si>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</si>
  <si>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</si>
  <si>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</si>
  <si>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</si>
  <si>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</si>
  <si>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</si>
  <si>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</si>
  <si>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</si>
  <si>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</si>
  <si>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</si>
  <si>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</si>
  <si>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</si>
  <si>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</si>
  <si>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</si>
  <si>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</si>
  <si>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</si>
  <si>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</si>
  <si>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</si>
  <si>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</si>
  <si>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</si>
  <si>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</si>
  <si>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</si>
  <si>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</si>
  <si>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</si>
  <si>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</si>
  <si>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</si>
  <si>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</si>
  <si>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</si>
  <si>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</si>
  <si>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</si>
  <si>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</si>
  <si>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</si>
  <si>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</si>
  <si>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</si>
  <si>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</si>
  <si>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</si>
  <si>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</si>
  <si>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</si>
  <si>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</si>
  <si>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</si>
  <si>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</si>
  <si>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</si>
  <si>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</si>
  <si>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</si>
  <si>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</si>
  <si>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</si>
  <si>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</si>
  <si>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</si>
  <si>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</si>
  <si>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</si>
  <si>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</si>
  <si>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</si>
  <si>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</si>
  <si>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</si>
  <si>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</si>
  <si>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</si>
  <si>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</si>
  <si>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</si>
  <si>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</si>
  <si>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</si>
  <si>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</si>
  <si>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</si>
  <si>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</si>
  <si>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</si>
  <si>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</si>
  <si>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</si>
  <si>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</si>
  <si>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</si>
  <si>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</si>
  <si>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</si>
  <si>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</si>
  <si>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</si>
  <si>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</si>
  <si>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</si>
  <si>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</si>
  <si>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</si>
  <si>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</si>
  <si>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</si>
  <si>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</si>
  <si>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</si>
  <si>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</si>
  <si>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</si>
  <si>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</si>
  <si>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</si>
  <si>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</si>
  <si>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</si>
  <si>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</si>
  <si>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</si>
  <si>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</si>
  <si>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</si>
  <si>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</si>
  <si>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</si>
  <si>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</si>
  <si>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</si>
  <si>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</si>
  <si>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</si>
  <si>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</si>
  <si>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</si>
  <si>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</si>
  <si>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</si>
  <si>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</si>
  <si>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</si>
  <si>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</si>
  <si>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</si>
  <si>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</si>
  <si>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</si>
  <si>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</si>
  <si>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</si>
  <si>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</si>
  <si>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</si>
  <si>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</si>
  <si>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</si>
  <si>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</si>
  <si>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</si>
  <si>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</si>
  <si>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</si>
  <si>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</si>
  <si>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</si>
  <si>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</si>
  <si>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</si>
  <si>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</si>
  <si>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</si>
  <si>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</si>
  <si>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</si>
  <si>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</si>
  <si>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</si>
  <si>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</si>
  <si>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</si>
  <si>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</si>
  <si>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</si>
  <si>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</si>
  <si>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</si>
  <si>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</si>
  <si>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</si>
  <si>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</si>
  <si>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</si>
  <si>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</si>
  <si>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</si>
  <si>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</si>
  <si>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</si>
  <si>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</si>
  <si>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</si>
  <si>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</si>
  <si>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</si>
  <si>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</si>
  <si>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</si>
  <si>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</si>
  <si>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</si>
  <si>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</si>
  <si>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</si>
  <si>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</si>
  <si>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</si>
  <si>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</si>
  <si>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</si>
  <si>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</si>
  <si>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</si>
  <si>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</si>
  <si>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</si>
  <si>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</si>
  <si>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</si>
  <si>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</si>
  <si>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</si>
  <si>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</si>
  <si>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</si>
  <si>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</si>
  <si>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</si>
  <si>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</si>
  <si>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</si>
  <si>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</si>
  <si>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</si>
  <si>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</si>
  <si>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</si>
  <si>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</si>
  <si>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</si>
  <si>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</si>
  <si>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</si>
  <si>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</si>
  <si>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</si>
  <si>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</si>
  <si>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</si>
  <si>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</si>
  <si>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</si>
  <si>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</si>
  <si>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</si>
  <si>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</si>
  <si>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</si>
  <si>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</si>
  <si>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</si>
  <si>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</si>
  <si>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</si>
  <si>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</si>
  <si>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</si>
  <si>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</si>
  <si>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</si>
  <si>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</si>
  <si>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</si>
  <si>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</si>
  <si>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</si>
  <si>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</si>
  <si>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</si>
  <si>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</si>
  <si>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</si>
  <si>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</si>
  <si>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</si>
  <si>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</si>
  <si>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</si>
  <si>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</si>
  <si>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</si>
  <si>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</si>
  <si>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</si>
  <si>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</si>
  <si>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</si>
  <si>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</si>
  <si>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</si>
  <si>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</si>
  <si>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</si>
  <si>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</si>
  <si>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</si>
  <si>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</si>
  <si>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</si>
  <si>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</si>
  <si>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</si>
  <si>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</si>
  <si>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</si>
  <si>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</si>
  <si>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</si>
  <si>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</si>
  <si>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</si>
  <si>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</si>
  <si>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</si>
  <si>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</si>
  <si>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</si>
  <si>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</si>
  <si>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</si>
  <si>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</si>
  <si>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</si>
  <si>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</si>
  <si>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</si>
  <si>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</si>
  <si>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</si>
  <si>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</si>
  <si>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</si>
  <si>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</si>
  <si>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</si>
  <si>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</si>
  <si>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</si>
  <si>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</si>
  <si>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</si>
  <si>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</si>
  <si>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</si>
  <si>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</si>
  <si>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</si>
  <si>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</si>
  <si>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</si>
  <si>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</si>
  <si>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</si>
  <si>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</si>
  <si>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</si>
  <si>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</si>
  <si>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</si>
  <si>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</si>
  <si>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</si>
  <si>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</si>
  <si>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</si>
  <si>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</si>
  <si>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</si>
  <si>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</si>
  <si>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</si>
  <si>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</si>
  <si>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</si>
  <si>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</si>
  <si>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</si>
  <si>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</si>
  <si>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</si>
  <si>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</si>
  <si>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</si>
  <si>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</si>
  <si>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</si>
  <si>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</si>
  <si>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</si>
  <si>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</si>
  <si>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</si>
  <si>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</si>
  <si>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</si>
  <si>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</si>
  <si>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</si>
  <si>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</si>
  <si>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</si>
  <si>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</si>
  <si>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</si>
  <si>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</si>
  <si>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</si>
  <si>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</si>
  <si>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</si>
  <si>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</si>
  <si>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</si>
  <si>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</si>
  <si>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</si>
  <si>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</si>
  <si>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</si>
  <si>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</si>
  <si>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</si>
  <si>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</si>
  <si>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</si>
  <si>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</si>
  <si>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</si>
  <si>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</si>
  <si>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</si>
  <si>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</si>
  <si>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</si>
  <si>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</si>
  <si>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</si>
  <si>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</si>
  <si>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</si>
  <si>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</si>
  <si>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</si>
  <si>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</si>
  <si>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</si>
  <si>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</si>
  <si>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</si>
  <si>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</si>
  <si>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</si>
  <si>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</si>
  <si>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</si>
  <si>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</si>
  <si>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</si>
  <si>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</si>
  <si>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</si>
  <si>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</si>
  <si>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</si>
  <si>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</si>
  <si>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</si>
  <si>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</si>
  <si>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</si>
  <si>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</si>
  <si>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</si>
  <si>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</si>
  <si>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</si>
  <si>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</si>
  <si>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</si>
  <si>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</si>
  <si>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</si>
  <si>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</si>
  <si>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</si>
  <si>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</si>
  <si>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</si>
  <si>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</si>
  <si>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</si>
  <si>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</si>
  <si>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</si>
  <si>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</si>
  <si>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</si>
  <si>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</si>
  <si>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</si>
  <si>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</si>
  <si>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</si>
  <si>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</si>
  <si>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</si>
  <si>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</si>
  <si>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</si>
  <si>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</si>
  <si>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</si>
  <si>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</si>
  <si>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</si>
  <si>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</si>
  <si>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</si>
  <si>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</si>
  <si>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</si>
  <si>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</si>
  <si>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</si>
  <si>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</si>
  <si>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</si>
  <si>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</si>
  <si>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</si>
  <si>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</si>
  <si>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</si>
  <si>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</si>
  <si>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</si>
  <si>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</si>
  <si>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</si>
  <si>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</si>
  <si>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</si>
  <si>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</si>
  <si>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</si>
  <si>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</si>
  <si>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</si>
  <si>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</si>
  <si>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</si>
  <si>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</si>
  <si>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</si>
  <si>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</si>
  <si>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</si>
  <si>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</si>
  <si>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</si>
  <si>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</si>
  <si>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</si>
  <si>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</si>
  <si>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</si>
  <si>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</si>
  <si>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</si>
  <si>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</si>
  <si>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</si>
  <si>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</si>
  <si>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</si>
  <si>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</si>
  <si>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</si>
  <si>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</si>
  <si>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</si>
  <si>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</si>
  <si>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</si>
  <si>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</si>
  <si>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</si>
  <si>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</si>
  <si>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</si>
  <si>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</si>
  <si>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</si>
  <si>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</si>
  <si>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</si>
  <si>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</si>
  <si>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</si>
  <si>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</si>
  <si>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</si>
  <si>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</si>
  <si>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</si>
  <si>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</si>
  <si>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</si>
  <si>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</si>
  <si>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</si>
  <si>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</si>
  <si>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</si>
  <si>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</si>
  <si>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</si>
  <si>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</si>
  <si>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</si>
  <si>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</si>
  <si>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</si>
  <si>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</si>
  <si>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</si>
  <si>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</si>
  <si>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</si>
  <si>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</si>
  <si>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</si>
  <si>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</si>
  <si>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</si>
  <si>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</si>
  <si>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</si>
  <si>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</si>
  <si>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</si>
  <si>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</si>
  <si>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</si>
  <si>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</si>
  <si>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</si>
  <si>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</si>
  <si>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</si>
  <si>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</si>
  <si>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</si>
  <si>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</si>
  <si>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</si>
  <si>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</si>
  <si>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</si>
  <si>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</si>
  <si>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</si>
  <si>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</si>
  <si>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</si>
  <si>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</si>
  <si>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</si>
  <si>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</si>
  <si>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</si>
  <si>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</si>
  <si>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</si>
  <si>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</si>
  <si>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</si>
  <si>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</si>
  <si>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</si>
  <si>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</si>
  <si>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</si>
  <si>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</si>
  <si>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</si>
  <si>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</si>
  <si>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</si>
  <si>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</si>
  <si>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</si>
  <si>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</si>
  <si>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</si>
  <si>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</si>
  <si>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</si>
  <si>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</si>
  <si>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</si>
  <si>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</si>
  <si>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</si>
  <si>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</si>
  <si>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</si>
  <si>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</si>
  <si>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</si>
  <si>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</si>
  <si>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</si>
  <si>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</si>
  <si>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</si>
  <si>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</si>
  <si>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</si>
  <si>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</si>
  <si>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</si>
  <si>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</si>
  <si>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</si>
  <si>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</si>
  <si>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</si>
  <si>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</si>
  <si>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</si>
  <si>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</si>
  <si>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</si>
  <si>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</si>
  <si>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</si>
  <si>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</si>
  <si>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</si>
  <si>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</si>
  <si>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</si>
  <si>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</si>
  <si>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</si>
  <si>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</si>
  <si>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</si>
  <si>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</si>
  <si>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</si>
  <si>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</si>
  <si>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</si>
  <si>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</si>
  <si>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</si>
  <si>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</si>
  <si>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</si>
  <si>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</si>
  <si>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</si>
  <si>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</si>
  <si>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</si>
  <si>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</si>
  <si>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</si>
  <si>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</si>
  <si>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</si>
  <si>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</si>
  <si>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</si>
  <si>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</si>
  <si>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</si>
  <si>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</si>
  <si>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</si>
  <si>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</si>
  <si>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</si>
  <si>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</si>
  <si>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</si>
  <si>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</si>
  <si>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</si>
  <si>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</si>
  <si>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</si>
  <si>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</si>
  <si>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</si>
  <si>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</si>
  <si>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</si>
  <si>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</si>
  <si>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</si>
  <si>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</si>
  <si>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</si>
  <si>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</si>
  <si>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</si>
  <si>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</si>
  <si>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</si>
  <si>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</si>
  <si>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</si>
  <si>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</si>
  <si>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</si>
  <si>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</si>
  <si>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</si>
  <si>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</si>
  <si>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</si>
  <si>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</si>
  <si>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</si>
  <si>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</si>
  <si>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</si>
  <si>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</si>
  <si>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</si>
  <si>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</si>
  <si>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</si>
  <si>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</si>
  <si>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</si>
  <si>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</si>
  <si>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</si>
  <si>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</si>
  <si>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</si>
  <si>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</si>
  <si>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</si>
  <si>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</si>
  <si>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</si>
  <si>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</si>
  <si>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</si>
  <si>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</si>
  <si>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</si>
  <si>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</si>
  <si>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</si>
  <si>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</si>
  <si>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</si>
  <si>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</si>
  <si>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</si>
  <si>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</si>
  <si>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</si>
  <si>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</si>
  <si>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</si>
  <si>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</si>
  <si>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</si>
  <si>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</si>
  <si>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</si>
  <si>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</si>
  <si>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</si>
  <si>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</si>
  <si>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</si>
  <si>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</si>
  <si>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</si>
  <si>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</si>
  <si>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</si>
  <si>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</si>
  <si>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</si>
  <si>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</si>
  <si>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</si>
  <si>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</si>
  <si>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</si>
  <si>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</si>
  <si>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</si>
  <si>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</si>
  <si>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</si>
  <si>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</si>
  <si>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</si>
  <si>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</si>
  <si>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</si>
  <si>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</si>
  <si>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</si>
  <si>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</si>
  <si>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</si>
  <si>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</si>
  <si>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</si>
  <si>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</si>
  <si>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</si>
  <si>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</si>
  <si>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</si>
  <si>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</si>
  <si>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</si>
  <si>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</si>
  <si>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</si>
  <si>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</si>
  <si>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</si>
  <si>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</si>
  <si>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</si>
  <si>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</si>
  <si>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</si>
  <si>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</si>
  <si>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</si>
  <si>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</si>
  <si>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</si>
  <si>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</si>
  <si>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</si>
  <si>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</si>
  <si>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</si>
  <si>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</si>
  <si>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</si>
  <si>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</si>
  <si>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</si>
  <si>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</si>
  <si>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</si>
  <si>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</si>
  <si>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</si>
  <si>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</si>
  <si>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</si>
  <si>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</si>
  <si>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</si>
  <si>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</si>
  <si>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</si>
  <si>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</si>
  <si>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</si>
  <si>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</si>
  <si>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</si>
  <si>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</si>
  <si>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</si>
  <si>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</si>
  <si>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</si>
  <si>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</si>
  <si>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</si>
  <si>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</si>
  <si>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</si>
  <si>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</si>
  <si>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</si>
  <si>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</si>
  <si>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</si>
  <si>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</si>
  <si>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</si>
  <si>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</si>
  <si>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</si>
  <si>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</si>
  <si>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</si>
  <si>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</si>
  <si>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</si>
  <si>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</si>
  <si>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</si>
  <si>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</si>
  <si>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</si>
  <si>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</si>
  <si>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</si>
  <si>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</si>
  <si>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</si>
  <si>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</si>
  <si>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</si>
  <si>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</si>
  <si>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</si>
  <si>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</si>
  <si>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</si>
  <si>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</si>
  <si>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</si>
  <si>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</si>
  <si>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</si>
  <si>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</si>
  <si>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</si>
  <si>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</si>
  <si>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</si>
  <si>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</si>
  <si>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</si>
  <si>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</si>
  <si>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</si>
  <si>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</si>
  <si>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</si>
  <si>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</si>
  <si>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</si>
  <si>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</si>
  <si>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</si>
  <si>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</si>
  <si>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</si>
  <si>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</si>
  <si>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</si>
  <si>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</si>
  <si>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</si>
  <si>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</si>
  <si>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</si>
  <si>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</si>
  <si>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</si>
  <si>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</si>
  <si>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</si>
  <si>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</si>
  <si>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</si>
  <si>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</si>
  <si>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</si>
  <si>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</si>
  <si>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</si>
  <si>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</si>
  <si>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</si>
  <si>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</si>
  <si>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</si>
  <si>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</si>
  <si>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</si>
  <si>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</si>
  <si>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</si>
  <si>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</si>
  <si>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</si>
  <si>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</si>
  <si>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</si>
  <si>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</si>
  <si>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</si>
  <si>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</si>
  <si>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</si>
  <si>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</si>
  <si>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</si>
  <si>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</si>
  <si>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</si>
  <si>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</si>
  <si>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</si>
  <si>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</si>
  <si>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</si>
  <si>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</si>
  <si>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</si>
  <si>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</si>
  <si>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</si>
  <si>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</si>
  <si>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</si>
  <si>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</si>
  <si>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</si>
  <si>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</si>
  <si>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</si>
  <si>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</si>
  <si>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</si>
  <si>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</si>
  <si>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</si>
  <si>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</si>
  <si>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</si>
  <si>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</si>
  <si>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</si>
  <si>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</si>
  <si>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</si>
  <si>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</si>
  <si>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</si>
  <si>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</si>
  <si>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</si>
  <si>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</si>
  <si>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</si>
  <si>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</si>
  <si>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</si>
  <si>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</si>
  <si>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</si>
  <si>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</si>
  <si>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</si>
  <si>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</si>
  <si>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</si>
  <si>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</si>
  <si>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</si>
  <si>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</si>
  <si>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</si>
  <si>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</si>
  <si>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</si>
  <si>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</si>
  <si>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</si>
  <si>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</si>
  <si>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</si>
  <si>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</si>
  <si>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</si>
  <si>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</si>
  <si>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</si>
  <si>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</si>
  <si>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</si>
  <si>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</si>
  <si>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</si>
  <si>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</si>
  <si>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</si>
  <si>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</si>
  <si>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</si>
  <si>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</si>
  <si>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</si>
  <si>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</si>
  <si>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</si>
  <si>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</si>
  <si>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</si>
  <si>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</si>
  <si>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</si>
  <si>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</si>
  <si>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</si>
  <si>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</si>
  <si>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</si>
  <si>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</si>
  <si>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</si>
  <si>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</si>
  <si>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</si>
  <si>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</si>
  <si>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</si>
  <si>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</si>
  <si>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</si>
  <si>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</si>
  <si>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</si>
  <si>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</si>
  <si>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</si>
  <si>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</si>
  <si>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</si>
  <si>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</si>
  <si>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</si>
  <si>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</si>
  <si>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</si>
  <si>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</si>
  <si>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</si>
  <si>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</si>
  <si>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</si>
  <si>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</si>
  <si>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</si>
  <si>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</si>
  <si>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</si>
  <si>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</si>
  <si>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</si>
  <si>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</si>
  <si>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</si>
  <si>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</si>
  <si>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</si>
  <si>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</si>
  <si>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</si>
  <si>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</si>
  <si>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</si>
  <si>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</si>
  <si>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</si>
  <si>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</si>
  <si>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</si>
  <si>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</si>
  <si>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</si>
  <si>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</si>
  <si>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</si>
  <si>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</si>
  <si>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</si>
  <si>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</si>
  <si>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</si>
  <si>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</si>
  <si>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</si>
  <si>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</si>
  <si>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</si>
  <si>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</si>
  <si>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</si>
  <si>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</si>
  <si>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</si>
  <si>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</si>
  <si>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</si>
  <si>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</si>
  <si>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</si>
  <si>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</si>
  <si>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</si>
  <si>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</si>
  <si>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</si>
  <si>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</si>
  <si>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</si>
  <si>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</si>
  <si>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</si>
  <si>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</si>
  <si>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</si>
  <si>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</si>
  <si>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</si>
  <si>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</si>
  <si>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</si>
  <si>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</si>
  <si>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</si>
  <si>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</si>
  <si>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</si>
  <si>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</si>
  <si>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</si>
  <si>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</si>
  <si>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</si>
  <si>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</si>
  <si>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</si>
  <si>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</si>
  <si>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</si>
  <si>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</si>
  <si>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</si>
  <si>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</si>
  <si>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</si>
  <si>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</si>
  <si>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</si>
  <si>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</si>
  <si>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</si>
  <si>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</si>
  <si>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</si>
  <si>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</si>
  <si>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</si>
  <si>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</si>
  <si>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</si>
  <si>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</si>
  <si>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</si>
  <si>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</si>
  <si>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</si>
  <si>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</si>
  <si>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</si>
  <si>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</si>
  <si>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</si>
  <si>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</si>
  <si>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</si>
  <si>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</si>
  <si>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</si>
  <si>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</si>
  <si>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</si>
  <si>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</si>
  <si>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</si>
  <si>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</si>
  <si>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</si>
  <si>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</si>
  <si>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</si>
  <si>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</si>
  <si>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</si>
  <si>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</si>
  <si>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</si>
  <si>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</si>
  <si>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</si>
  <si>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</si>
  <si>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</si>
  <si>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</si>
  <si>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</si>
  <si>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</si>
  <si>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</si>
  <si>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</si>
  <si>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</si>
  <si>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</si>
  <si>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</si>
  <si>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</si>
  <si>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</si>
  <si>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</si>
  <si>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</si>
  <si>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</si>
  <si>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</si>
  <si>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</si>
  <si>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</si>
  <si>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</si>
  <si>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</si>
  <si>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</si>
  <si>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</si>
  <si>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</si>
  <si>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</si>
  <si>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</si>
  <si>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</si>
  <si>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</si>
  <si>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</si>
  <si>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</si>
  <si>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</si>
  <si>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</si>
  <si>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</si>
  <si>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</si>
  <si>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</si>
  <si>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</si>
  <si>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</si>
  <si>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</si>
  <si>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</si>
  <si>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</si>
  <si>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</si>
  <si>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</si>
  <si>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</si>
  <si>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</si>
  <si>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</si>
  <si>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</si>
  <si>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</si>
  <si>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</si>
  <si>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</si>
  <si>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</si>
  <si>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</si>
  <si>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</si>
  <si>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</si>
  <si>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</si>
  <si>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</si>
  <si>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</si>
  <si>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</si>
  <si>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</si>
  <si>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</si>
  <si>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</si>
  <si>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</si>
  <si>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</si>
  <si>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</si>
  <si>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</si>
  <si>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</si>
  <si>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</si>
  <si>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</si>
  <si>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</si>
  <si>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</si>
  <si>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</si>
  <si>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</si>
  <si>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</si>
  <si>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</si>
  <si>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</si>
  <si>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</si>
  <si>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</si>
  <si>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</si>
  <si>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</si>
  <si>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</si>
  <si>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</si>
  <si>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</si>
  <si>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</si>
  <si>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</si>
  <si>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</si>
  <si>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</si>
  <si>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</si>
  <si>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</si>
  <si>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</si>
  <si>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</si>
  <si>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</si>
  <si>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</si>
  <si>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</si>
  <si>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</si>
  <si>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</si>
  <si>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</si>
  <si>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</si>
  <si>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</si>
  <si>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</si>
  <si>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</si>
  <si>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</si>
  <si>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</si>
  <si>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</si>
  <si>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</si>
  <si>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</si>
  <si>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</si>
  <si>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</si>
  <si>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</si>
  <si>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</si>
  <si>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</si>
  <si>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</si>
  <si>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</si>
  <si>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</si>
  <si>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</si>
  <si>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</si>
  <si>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</si>
  <si>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</si>
  <si>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</si>
  <si>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</si>
  <si>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</si>
  <si>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</si>
  <si>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</si>
  <si>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</si>
  <si>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</si>
  <si>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</si>
  <si>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</si>
  <si>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</si>
  <si>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</si>
  <si>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</si>
  <si>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</si>
  <si>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</si>
  <si>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</si>
  <si>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</si>
  <si>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</si>
  <si>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</si>
  <si>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</si>
  <si>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</si>
  <si>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</si>
  <si>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</si>
  <si>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</si>
  <si>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</si>
  <si>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</si>
  <si>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</si>
  <si>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</si>
  <si>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</si>
  <si>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</si>
  <si>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</si>
  <si>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</si>
  <si>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</si>
  <si>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</si>
  <si>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</si>
  <si>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</si>
  <si>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</si>
  <si>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</si>
  <si>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</si>
  <si>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</si>
  <si>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</si>
  <si>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</si>
  <si>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</si>
  <si>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</si>
  <si>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</si>
  <si>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</si>
  <si>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</si>
  <si>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</si>
  <si>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</si>
  <si>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</si>
  <si>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</si>
  <si>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</si>
  <si>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</si>
  <si>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</si>
  <si>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</si>
  <si>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</si>
  <si>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</si>
  <si>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</si>
  <si>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</si>
  <si>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</si>
  <si>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</si>
  <si>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</si>
  <si>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</si>
  <si>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</si>
  <si>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</si>
  <si>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</si>
  <si>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</si>
  <si>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</si>
  <si>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</si>
  <si>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</si>
  <si>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</si>
  <si>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</si>
  <si>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</si>
  <si>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</si>
  <si>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</si>
  <si>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</si>
  <si>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</si>
  <si>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</si>
  <si>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</si>
  <si>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</si>
  <si>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</si>
  <si>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</si>
  <si>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</si>
  <si>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</si>
  <si>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</si>
  <si>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</si>
  <si>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</si>
  <si>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</si>
  <si>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</si>
  <si>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</si>
  <si>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</si>
  <si>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</si>
  <si>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</si>
  <si>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</si>
  <si>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</si>
  <si>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</si>
  <si>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</si>
  <si>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</si>
  <si>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</si>
  <si>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</si>
  <si>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</si>
  <si>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</si>
  <si>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</si>
  <si>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</si>
  <si>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</si>
  <si>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</si>
  <si>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</si>
  <si>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</si>
  <si>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</si>
  <si>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</si>
  <si>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</si>
  <si>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</si>
  <si>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</si>
  <si>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</si>
  <si>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</si>
  <si>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</si>
  <si>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</si>
  <si>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</si>
  <si>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</si>
  <si>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</si>
  <si>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</si>
  <si>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</si>
  <si>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</si>
  <si>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</si>
  <si>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</si>
  <si>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</si>
  <si>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</si>
  <si>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</si>
  <si>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</si>
  <si>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</si>
  <si>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</si>
  <si>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</si>
  <si>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</si>
  <si>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</si>
  <si>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</si>
  <si>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</si>
  <si>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</si>
  <si>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</si>
  <si>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</si>
  <si>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</si>
  <si>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</si>
  <si>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</si>
  <si>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</si>
  <si>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</si>
  <si>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</si>
  <si>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</si>
  <si>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</si>
  <si>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</si>
  <si>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</si>
  <si>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</si>
  <si>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</si>
  <si>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</si>
  <si>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</si>
  <si>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</si>
  <si>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</si>
  <si>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</si>
  <si>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</si>
  <si>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</si>
  <si>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</si>
  <si>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</si>
  <si>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</si>
  <si>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</si>
  <si>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</si>
  <si>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</si>
  <si>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</si>
  <si>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</si>
  <si>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</si>
  <si>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</si>
  <si>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</si>
  <si>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</si>
  <si>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</si>
  <si>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</si>
  <si>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</si>
  <si>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</si>
  <si>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</si>
  <si>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</si>
  <si>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</si>
  <si>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</si>
  <si>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</si>
  <si>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</si>
  <si>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</si>
  <si>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</si>
  <si>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</si>
  <si>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</si>
  <si>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</si>
  <si>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</si>
  <si>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</si>
  <si>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</si>
  <si>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</si>
  <si>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</si>
  <si>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</si>
  <si>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</si>
  <si>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</si>
  <si>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</si>
  <si>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</si>
  <si>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</si>
  <si>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</si>
  <si>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</si>
  <si>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</si>
  <si>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</si>
  <si>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</si>
  <si>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</si>
  <si>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</si>
  <si>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</si>
  <si>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</si>
  <si>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</si>
  <si>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</si>
  <si>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</si>
  <si>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</si>
  <si>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</si>
  <si>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</si>
  <si>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</si>
  <si>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</si>
  <si>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</si>
  <si>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</si>
  <si>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</si>
  <si>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</si>
  <si>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</si>
  <si>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</si>
  <si>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</si>
  <si>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</si>
  <si>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</si>
  <si>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</si>
  <si>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</si>
  <si>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</si>
  <si>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</si>
  <si>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</si>
  <si>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</si>
  <si>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</si>
  <si>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</si>
  <si>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</si>
  <si>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</si>
  <si>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</si>
  <si>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</si>
  <si>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</si>
  <si>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</si>
  <si>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</si>
  <si>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</si>
  <si>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</si>
  <si>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</si>
  <si>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</si>
  <si>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</si>
  <si>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</si>
  <si>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</si>
  <si>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</si>
  <si>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</si>
  <si>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</si>
  <si>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</si>
  <si>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</si>
  <si>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</si>
  <si>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</si>
  <si>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</si>
  <si>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</si>
  <si>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</si>
  <si>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</si>
  <si>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</si>
  <si>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</si>
  <si>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</si>
  <si>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</si>
  <si>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</si>
  <si>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</si>
  <si>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</si>
  <si>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</si>
  <si>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</si>
  <si>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</si>
  <si>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</si>
  <si>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</si>
  <si>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</si>
  <si>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</si>
  <si>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</si>
  <si>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</si>
  <si>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</si>
  <si>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</si>
  <si>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</si>
  <si>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</si>
  <si>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</si>
  <si>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</si>
  <si>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</si>
  <si>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</si>
  <si>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</si>
  <si>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</si>
  <si>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</si>
  <si>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</si>
  <si>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</si>
  <si>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</si>
  <si>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</si>
  <si>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</si>
  <si>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</si>
  <si>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</si>
  <si>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</si>
  <si>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</si>
  <si>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</si>
  <si>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</si>
  <si>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</si>
  <si>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</si>
  <si>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</si>
  <si>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</si>
  <si>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</si>
  <si>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</si>
  <si>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</si>
  <si>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</si>
  <si>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</si>
  <si>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</si>
  <si>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</si>
  <si>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</si>
  <si>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</si>
  <si>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</si>
  <si>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</si>
  <si>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</si>
  <si>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</si>
  <si>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</si>
  <si>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</si>
  <si>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</si>
  <si>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</si>
  <si>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</si>
  <si>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</si>
  <si>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</si>
  <si>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</si>
  <si>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</si>
  <si>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</si>
  <si>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</si>
  <si>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</si>
  <si>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</si>
  <si>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</si>
  <si>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</si>
  <si>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</si>
  <si>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</si>
  <si>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</si>
  <si>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</si>
  <si>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</si>
  <si>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</si>
  <si>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</si>
  <si>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</si>
  <si>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</si>
  <si>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</si>
  <si>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</si>
  <si>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</si>
  <si>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</si>
  <si>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</si>
  <si>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</si>
  <si>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</si>
  <si>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</si>
  <si>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</si>
  <si>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</si>
  <si>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</si>
  <si>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</si>
  <si>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</si>
  <si>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</si>
  <si>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</si>
  <si>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</si>
  <si>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</si>
  <si>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</si>
  <si>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</si>
  <si>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</si>
  <si>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</si>
  <si>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</si>
  <si>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</si>
  <si>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</si>
  <si>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</si>
  <si>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</si>
  <si>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</si>
  <si>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</si>
  <si>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</si>
  <si>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</si>
  <si>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</si>
  <si>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</si>
  <si>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</si>
  <si>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</si>
  <si>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</si>
  <si>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</si>
  <si>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</si>
  <si>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</si>
  <si>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</si>
  <si>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</si>
  <si>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</si>
  <si>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</si>
  <si>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</si>
  <si>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</si>
  <si>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</si>
  <si>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</si>
  <si>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</si>
  <si>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</si>
  <si>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</si>
  <si>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</si>
  <si>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</si>
  <si>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</si>
  <si>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</si>
  <si>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</si>
  <si>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</si>
  <si>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</si>
  <si>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</si>
  <si>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</si>
  <si>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</si>
  <si>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</si>
  <si>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</si>
  <si>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</si>
  <si>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</si>
  <si>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</si>
  <si>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</si>
  <si>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</si>
  <si>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</si>
  <si>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</si>
  <si>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</si>
  <si>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</si>
  <si>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</si>
  <si>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</si>
  <si>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</si>
  <si>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</si>
  <si>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</si>
  <si>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</si>
  <si>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</si>
  <si>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</si>
  <si>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</si>
  <si>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</si>
  <si>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</si>
  <si>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</si>
  <si>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</si>
  <si>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</si>
  <si>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</si>
  <si>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</si>
  <si>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</si>
  <si>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</si>
  <si>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</si>
  <si>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</si>
  <si>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</si>
  <si>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</si>
  <si>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</si>
  <si>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</si>
  <si>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</si>
  <si>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</si>
  <si>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</si>
  <si>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</si>
  <si>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</si>
  <si>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</si>
  <si>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</si>
  <si>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</si>
  <si>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</si>
  <si>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</si>
  <si>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</si>
  <si>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</si>
  <si>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</si>
  <si>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</si>
  <si>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</si>
  <si>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</si>
  <si>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</si>
  <si>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</si>
  <si>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</si>
  <si>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</si>
  <si>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</si>
  <si>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</si>
  <si>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</si>
  <si>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</si>
  <si>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</si>
  <si>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</si>
  <si>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</si>
  <si>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</si>
  <si>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</si>
  <si>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</si>
  <si>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</si>
  <si>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</si>
  <si>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</si>
  <si>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</si>
  <si>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</si>
  <si>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</si>
  <si>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</si>
  <si>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</si>
  <si>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</si>
  <si>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</si>
  <si>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</si>
  <si>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</si>
  <si>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</si>
  <si>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</si>
  <si>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</si>
  <si>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</si>
  <si>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</si>
  <si>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</si>
  <si>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</si>
  <si>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</si>
  <si>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</si>
  <si>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</si>
  <si>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</si>
  <si>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</si>
  <si>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</si>
  <si>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</si>
  <si>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</si>
  <si>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</si>
  <si>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</si>
  <si>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</si>
  <si>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</si>
  <si>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</si>
  <si>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</si>
  <si>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</si>
  <si>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</si>
  <si>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</si>
  <si>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</si>
  <si>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</si>
  <si>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</si>
  <si>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</si>
  <si>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</si>
  <si>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</si>
  <si>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</si>
  <si>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</si>
  <si>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</si>
  <si>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</si>
  <si>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</si>
  <si>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</si>
  <si>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</si>
  <si>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</si>
  <si>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</si>
  <si>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</si>
  <si>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</si>
  <si>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</si>
  <si>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</si>
  <si>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</si>
  <si>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</si>
  <si>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</si>
  <si>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</si>
  <si>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</si>
  <si>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</si>
  <si>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</si>
  <si>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</si>
  <si>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</si>
  <si>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</si>
  <si>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</si>
  <si>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</si>
  <si>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</si>
  <si>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</si>
  <si>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</si>
  <si>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</si>
  <si>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</si>
  <si>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</si>
  <si>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</si>
  <si>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</si>
  <si>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</si>
  <si>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</si>
  <si>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</si>
  <si>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</si>
  <si>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</si>
  <si>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</si>
  <si>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</si>
  <si>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</si>
  <si>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</si>
  <si>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</si>
  <si>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</si>
  <si>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</si>
  <si>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</si>
  <si>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</si>
  <si>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</si>
  <si>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</si>
  <si>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</si>
  <si>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</si>
  <si>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</si>
  <si>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</si>
  <si>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</si>
  <si>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</si>
  <si>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</si>
  <si>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</si>
  <si>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</si>
  <si>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</si>
  <si>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</si>
  <si>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</si>
  <si>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</si>
  <si>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</si>
  <si>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</si>
  <si>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</si>
  <si>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</si>
  <si>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</si>
  <si>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</si>
  <si>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</si>
  <si>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</si>
  <si>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</si>
  <si>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</si>
  <si>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</si>
  <si>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</si>
  <si>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</si>
  <si>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</si>
  <si>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</si>
  <si>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</si>
  <si>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</si>
  <si>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</si>
  <si>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</si>
  <si>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</si>
  <si>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</si>
  <si>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</si>
  <si>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</si>
  <si>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</si>
  <si>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</si>
  <si>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</si>
  <si>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</si>
  <si>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</si>
  <si>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</si>
  <si>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</si>
  <si>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</si>
  <si>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</si>
  <si>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</si>
  <si>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</si>
  <si>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</si>
  <si>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</si>
  <si>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</si>
  <si>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</si>
  <si>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</si>
  <si>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</si>
  <si>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</si>
  <si>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</si>
  <si>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</si>
  <si>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</si>
  <si>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</si>
  <si>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</si>
  <si>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</si>
  <si>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</si>
  <si>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</si>
  <si>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</si>
  <si>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</si>
  <si>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</si>
  <si>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</si>
  <si>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</si>
  <si>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</si>
  <si>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</si>
  <si>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</si>
  <si>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</si>
  <si>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</si>
  <si>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</si>
  <si>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</si>
  <si>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</si>
  <si>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</si>
  <si>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</si>
  <si>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</si>
  <si>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</si>
  <si>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</si>
  <si>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</si>
  <si>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</si>
  <si>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</si>
  <si>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</si>
  <si>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</si>
  <si>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</si>
  <si>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</si>
  <si>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</si>
  <si>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</si>
  <si>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</si>
  <si>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</si>
  <si>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</si>
  <si>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</si>
  <si>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</si>
  <si>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</si>
  <si>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</si>
  <si>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</si>
  <si>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</si>
  <si>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</si>
  <si>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</si>
  <si>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</si>
  <si>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</si>
  <si>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</si>
  <si>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</si>
  <si>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</si>
  <si>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</si>
  <si>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</si>
  <si>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</si>
  <si>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</si>
  <si>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</si>
  <si>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</si>
  <si>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</si>
  <si>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</si>
  <si>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</si>
  <si>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</si>
  <si>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</si>
  <si>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</si>
  <si>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</si>
  <si>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</si>
  <si>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</si>
  <si>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</si>
  <si>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</si>
  <si>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</si>
  <si>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</si>
  <si>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</si>
  <si>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</si>
  <si>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</si>
  <si>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</si>
  <si>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</si>
  <si>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</si>
  <si>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</si>
  <si>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</si>
  <si>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</si>
  <si>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</si>
  <si>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</si>
  <si>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</si>
  <si>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</si>
  <si>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</si>
  <si>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</si>
  <si>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</si>
  <si>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</si>
  <si>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</si>
  <si>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</si>
  <si>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</si>
  <si>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</si>
  <si>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</si>
  <si>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</si>
  <si>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</si>
  <si>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</si>
  <si>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</si>
  <si>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</si>
  <si>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</si>
  <si>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</si>
  <si>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</si>
  <si>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</si>
  <si>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</si>
  <si>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</si>
  <si>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</si>
  <si>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</si>
  <si>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</si>
  <si>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</si>
  <si>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</si>
  <si>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</si>
  <si>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</si>
  <si>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</si>
  <si>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</si>
  <si>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</si>
  <si>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</si>
  <si>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</si>
  <si>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</si>
  <si>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</si>
  <si>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</si>
  <si>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</si>
  <si>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</si>
  <si>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</si>
  <si>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</si>
  <si>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</si>
  <si>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</si>
  <si>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</si>
  <si>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</si>
  <si>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</si>
  <si>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</si>
  <si>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</si>
  <si>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</si>
  <si>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</si>
  <si>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</si>
  <si>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</si>
  <si>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</si>
  <si>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</si>
  <si>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</si>
  <si>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</si>
  <si>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</si>
  <si>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</si>
  <si>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</si>
  <si>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</si>
  <si>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</si>
  <si>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</si>
  <si>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</si>
  <si>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</si>
  <si>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</si>
  <si>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</si>
  <si>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</si>
  <si>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</si>
  <si>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</si>
  <si>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</si>
  <si>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</si>
  <si>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</si>
  <si>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</si>
  <si>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</si>
  <si>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</si>
  <si>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</si>
  <si>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</si>
  <si>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</si>
  <si>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</si>
  <si>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</si>
  <si>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</si>
  <si>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</si>
  <si>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</si>
  <si>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</si>
  <si>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</si>
  <si>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</si>
  <si>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</si>
  <si>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</si>
  <si>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</si>
  <si>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</si>
  <si>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</si>
  <si>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</si>
  <si>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</si>
  <si>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</si>
  <si>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</si>
  <si>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</si>
  <si>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</si>
  <si>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</si>
  <si>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</si>
  <si>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</si>
  <si>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</si>
  <si>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</si>
  <si>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</si>
  <si>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</si>
  <si>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</si>
  <si>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</si>
  <si>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</si>
  <si>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</si>
  <si>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</si>
  <si>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</si>
  <si>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</si>
  <si>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</si>
  <si>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</si>
  <si>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</si>
  <si>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</si>
  <si>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</si>
  <si>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</si>
  <si>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</si>
  <si>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</si>
  <si>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</si>
  <si>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</si>
  <si>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</si>
  <si>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</si>
  <si>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</si>
  <si>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</si>
  <si>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</si>
  <si>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</si>
  <si>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</si>
  <si>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</si>
  <si>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</si>
  <si>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</si>
  <si>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</si>
  <si>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</si>
  <si>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</si>
  <si>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</si>
  <si>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</si>
  <si>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</si>
  <si>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</si>
  <si>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</si>
  <si>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</si>
  <si>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</si>
  <si>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</si>
  <si>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</si>
  <si>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</si>
  <si>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</si>
  <si>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</si>
  <si>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</si>
  <si>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</si>
  <si>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</si>
  <si>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</si>
  <si>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</si>
  <si>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</si>
  <si>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</si>
  <si>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</si>
  <si>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</si>
  <si>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</si>
  <si>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</si>
  <si>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</si>
  <si>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</si>
  <si>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</si>
  <si>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</si>
  <si>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</si>
  <si>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</si>
  <si>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</si>
  <si>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</si>
  <si>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</si>
  <si>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</si>
  <si>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</si>
  <si>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</si>
  <si>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</si>
  <si>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</si>
  <si>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</si>
  <si>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</si>
  <si>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</si>
  <si>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</si>
  <si>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</si>
  <si>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</si>
  <si>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</si>
  <si>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</si>
  <si>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</si>
  <si>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</si>
  <si>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</si>
  <si>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</si>
  <si>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</si>
  <si>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</si>
  <si>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</si>
  <si>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</si>
  <si>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</si>
  <si>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</si>
  <si>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</si>
  <si>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</si>
  <si>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</si>
  <si>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</si>
  <si>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</si>
  <si>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</si>
  <si>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</si>
  <si>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</si>
  <si>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</si>
  <si>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</si>
  <si>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</si>
  <si>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</si>
  <si>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</si>
  <si>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</si>
  <si>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</si>
  <si>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</si>
  <si>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</si>
  <si>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</si>
  <si>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</si>
  <si>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</si>
  <si>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</si>
  <si>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</si>
  <si>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</si>
  <si>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</si>
  <si>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</si>
  <si>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</si>
  <si>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</si>
  <si>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</si>
  <si>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</si>
  <si>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</si>
  <si>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</si>
  <si>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</si>
  <si>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</si>
  <si>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</si>
  <si>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</si>
  <si>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</si>
  <si>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</si>
  <si>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</si>
  <si>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</si>
  <si>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</si>
  <si>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</si>
  <si>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</si>
  <si>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</si>
  <si>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</si>
  <si>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</si>
  <si>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</si>
  <si>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</si>
  <si>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</si>
  <si>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</si>
  <si>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</si>
  <si>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</si>
  <si>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</si>
  <si>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</si>
  <si>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</si>
  <si>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</si>
  <si>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</si>
  <si>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</si>
  <si>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</si>
  <si>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</si>
  <si>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</si>
  <si>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</si>
  <si>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</si>
  <si>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</si>
  <si>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</si>
  <si>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</si>
  <si>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</si>
  <si>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</si>
  <si>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</si>
  <si>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</si>
  <si>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</si>
  <si>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</si>
  <si>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</si>
  <si>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</si>
  <si>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</si>
  <si>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</si>
  <si>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</si>
  <si>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</si>
  <si>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</si>
  <si>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</si>
  <si>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</si>
  <si>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</si>
  <si>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</si>
  <si>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</si>
  <si>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</si>
  <si>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</si>
  <si>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</si>
  <si>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</si>
  <si>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</si>
  <si>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</si>
  <si>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</si>
  <si>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</si>
  <si>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</si>
  <si>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</si>
  <si>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</si>
  <si>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</si>
  <si>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</si>
  <si>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</si>
  <si>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</si>
  <si>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</si>
  <si>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</si>
  <si>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</si>
  <si>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</si>
  <si>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</si>
  <si>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</si>
  <si>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</si>
  <si>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</si>
  <si>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</si>
  <si>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</si>
  <si>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</si>
  <si>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</si>
  <si>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</si>
  <si>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</si>
  <si>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</si>
  <si>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</si>
  <si>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</si>
  <si>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</si>
  <si>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</si>
  <si>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</si>
  <si>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</si>
  <si>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</si>
  <si>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</si>
  <si>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</si>
  <si>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</si>
  <si>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</si>
  <si>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</si>
  <si>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</si>
  <si>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</si>
  <si>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</si>
  <si>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</si>
  <si>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</si>
  <si>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</si>
  <si>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</si>
  <si>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</si>
  <si>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</si>
  <si>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</si>
  <si>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</si>
  <si>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</si>
  <si>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</si>
  <si>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</si>
  <si>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</si>
  <si>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</si>
  <si>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</si>
  <si>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</si>
  <si>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</si>
  <si>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</si>
  <si>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</si>
  <si>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</si>
  <si>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</si>
  <si>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</si>
  <si>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</si>
  <si>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</si>
  <si>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</si>
  <si>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</si>
  <si>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</si>
  <si>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</si>
  <si>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</si>
  <si>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</si>
  <si>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</si>
  <si>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</si>
  <si>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</si>
  <si>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</si>
  <si>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</si>
  <si>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</si>
  <si>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</si>
  <si>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</si>
  <si>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</si>
  <si>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</si>
  <si>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</si>
  <si>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</si>
  <si>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</si>
  <si>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</si>
  <si>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</si>
  <si>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</si>
  <si>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</si>
  <si>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</si>
  <si>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</si>
  <si>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</si>
  <si>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</si>
  <si>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</si>
  <si>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</si>
  <si>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</si>
  <si>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</si>
  <si>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</si>
  <si>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</si>
  <si>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</si>
  <si>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</si>
  <si>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</si>
  <si>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</si>
  <si>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</si>
  <si>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</si>
  <si>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</si>
  <si>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</si>
  <si>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</si>
  <si>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</si>
  <si>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</si>
  <si>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</si>
  <si>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</si>
  <si>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</si>
  <si>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</si>
  <si>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</si>
  <si>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</si>
  <si>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</si>
  <si>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</si>
  <si>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</si>
  <si>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</si>
  <si>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</si>
  <si>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</si>
  <si>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</si>
  <si>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</si>
  <si>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</si>
  <si>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</si>
  <si>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</si>
  <si>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</si>
  <si>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</si>
  <si>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</si>
  <si>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</si>
  <si>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</si>
  <si>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</si>
  <si>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</si>
  <si>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</si>
  <si>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</si>
  <si>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</si>
  <si>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</si>
  <si>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</si>
  <si>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</si>
  <si>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</si>
  <si>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</si>
  <si>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</si>
  <si>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</si>
  <si>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</si>
  <si>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</si>
  <si>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</si>
  <si>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</si>
  <si>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</si>
  <si>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</si>
  <si>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</si>
  <si>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</si>
  <si>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</si>
  <si>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</si>
  <si>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</si>
  <si>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</si>
  <si>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</si>
  <si>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</si>
  <si>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</si>
  <si>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</si>
  <si>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</si>
  <si>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</si>
  <si>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</si>
  <si>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</si>
  <si>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</si>
  <si>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</si>
  <si>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</si>
  <si>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</si>
  <si>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</si>
  <si>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</si>
  <si>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</si>
  <si>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</si>
  <si>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</si>
  <si>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</si>
  <si>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</si>
  <si>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</si>
  <si>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</si>
  <si>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</si>
  <si>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</si>
  <si>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</si>
  <si>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</si>
  <si>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</si>
  <si>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</si>
  <si>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</si>
  <si>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</si>
  <si>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</si>
  <si>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</si>
  <si>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</si>
  <si>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</si>
  <si>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</si>
  <si>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</si>
  <si>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</si>
  <si>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</si>
  <si>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</si>
  <si>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</si>
  <si>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</si>
  <si>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</si>
  <si>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</si>
  <si>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</si>
  <si>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</si>
  <si>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</si>
  <si>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</si>
  <si>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</si>
  <si>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</si>
  <si>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</si>
  <si>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</si>
  <si>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</si>
  <si>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</si>
  <si>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</si>
  <si>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</si>
  <si>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</si>
  <si>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</si>
  <si>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</si>
  <si>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</si>
  <si>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</si>
  <si>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</si>
  <si>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</si>
  <si>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</si>
  <si>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</si>
  <si>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</si>
  <si>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</si>
  <si>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</si>
  <si>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</si>
  <si>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</si>
  <si>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</si>
  <si>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</si>
  <si>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</si>
  <si>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</si>
  <si>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</si>
  <si>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</si>
  <si>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</si>
  <si>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</si>
  <si>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</si>
  <si>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</si>
  <si>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</si>
  <si>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</si>
  <si>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</si>
  <si>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</si>
  <si>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</si>
  <si>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</si>
  <si>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</si>
  <si>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</si>
  <si>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</si>
  <si>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</si>
  <si>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</si>
  <si>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</si>
  <si>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</si>
  <si>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</si>
  <si>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</si>
  <si>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</si>
  <si>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</si>
  <si>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</si>
  <si>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</si>
  <si>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</si>
  <si>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</si>
  <si>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</si>
  <si>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</si>
  <si>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</si>
  <si>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</si>
  <si>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</si>
  <si>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</si>
  <si>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</si>
  <si>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</si>
  <si>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</si>
  <si>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</si>
  <si>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</si>
  <si>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</si>
  <si>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</si>
  <si>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</si>
  <si>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</si>
  <si>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</si>
  <si>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</si>
  <si>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</si>
  <si>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</si>
  <si>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</si>
  <si>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</si>
  <si>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</si>
  <si>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</si>
  <si>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</si>
  <si>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</si>
  <si>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</si>
  <si>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</si>
  <si>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</si>
  <si>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</si>
  <si>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</si>
  <si>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</si>
  <si>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</si>
  <si>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</si>
  <si>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</si>
  <si>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</si>
  <si>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</si>
  <si>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</si>
  <si>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</si>
  <si>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</si>
  <si>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</si>
  <si>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</si>
  <si>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</si>
  <si>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</si>
  <si>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</si>
  <si>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</si>
  <si>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</si>
  <si>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</si>
  <si>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</si>
  <si>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</si>
  <si>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</si>
  <si>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</si>
  <si>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</si>
  <si>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</si>
  <si>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</si>
  <si>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</si>
  <si>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</si>
  <si>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</si>
  <si>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</si>
  <si>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</si>
  <si>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</si>
  <si>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</si>
  <si>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</si>
  <si>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</si>
  <si>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</si>
  <si>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</si>
  <si>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</si>
  <si>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</si>
  <si>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</si>
  <si>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</si>
  <si>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</si>
  <si>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</si>
  <si>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</si>
  <si>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</si>
  <si>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</si>
  <si>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</si>
  <si>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</si>
  <si>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</si>
  <si>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</si>
  <si>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</si>
  <si>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</si>
  <si>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</si>
  <si>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</si>
  <si>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</si>
  <si>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</si>
  <si>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</si>
  <si>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</si>
  <si>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</si>
  <si>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</si>
  <si>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</si>
  <si>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</si>
  <si>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</si>
  <si>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</si>
  <si>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</si>
  <si>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</si>
  <si>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</si>
  <si>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</si>
  <si>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</si>
  <si>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</si>
  <si>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</si>
  <si>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</si>
  <si>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</si>
  <si>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</si>
  <si>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</si>
  <si>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</si>
  <si>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</si>
  <si>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</si>
  <si>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</si>
  <si>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</si>
  <si>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</si>
  <si>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</si>
  <si>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</si>
  <si>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</si>
  <si>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</si>
  <si>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</si>
  <si>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</si>
  <si>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</si>
  <si>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</si>
  <si>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</si>
  <si>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</si>
  <si>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</si>
  <si>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</si>
  <si>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</si>
  <si>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</si>
  <si>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</si>
  <si>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</si>
  <si>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</si>
  <si>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</si>
  <si>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</si>
  <si>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</si>
  <si>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</si>
  <si>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</si>
  <si>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</si>
  <si>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</si>
  <si>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</si>
  <si>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</si>
  <si>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</si>
  <si>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</si>
  <si>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</si>
  <si>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</si>
  <si>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</si>
  <si>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</si>
  <si>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</si>
  <si>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</si>
  <si>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</si>
  <si>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</si>
  <si>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</si>
  <si>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</si>
  <si>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</si>
  <si>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</si>
  <si>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</si>
  <si>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</si>
  <si>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</si>
  <si>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</si>
  <si>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</si>
  <si>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</si>
  <si>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</si>
  <si>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</si>
  <si>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</si>
  <si>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</si>
  <si>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</si>
  <si>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</si>
  <si>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</si>
  <si>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</si>
  <si>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</si>
  <si>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</si>
  <si>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</si>
  <si>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</si>
  <si>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</si>
  <si>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</si>
  <si>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</si>
  <si>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</si>
  <si>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</si>
  <si>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</si>
  <si>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</si>
  <si>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</si>
  <si>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</si>
  <si>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</si>
  <si>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</si>
  <si>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</si>
  <si>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</si>
  <si>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</si>
  <si>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</si>
  <si>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</si>
  <si>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</si>
  <si>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</si>
  <si>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</si>
  <si>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</si>
  <si>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</si>
  <si>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</si>
  <si>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</si>
  <si>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</si>
  <si>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</si>
  <si>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</si>
  <si>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</si>
  <si>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</si>
  <si>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</si>
  <si>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</si>
  <si>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</si>
  <si>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</si>
  <si>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</si>
  <si>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</si>
  <si>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</si>
  <si>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</si>
  <si>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</si>
  <si>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</si>
  <si>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</si>
  <si>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</si>
  <si>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</si>
  <si>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</si>
  <si>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</si>
  <si>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</si>
  <si>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</si>
  <si>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</si>
  <si>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</si>
  <si>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</si>
  <si>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</si>
  <si>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</si>
  <si>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</si>
  <si>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</si>
  <si>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</si>
  <si>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</si>
  <si>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</si>
  <si>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</si>
  <si>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</si>
  <si>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</si>
  <si>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</si>
  <si>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</si>
  <si>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</si>
  <si>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</si>
  <si>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</si>
  <si>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</si>
  <si>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</si>
  <si>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</si>
  <si>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</si>
  <si>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</si>
  <si>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</si>
  <si>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</si>
  <si>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</si>
  <si>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</si>
  <si>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</si>
  <si>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</si>
  <si>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</si>
  <si>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</si>
  <si>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</si>
  <si>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</si>
  <si>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</si>
  <si>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</si>
  <si>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</si>
  <si>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</si>
  <si>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</si>
  <si>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</si>
  <si>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</si>
  <si>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</si>
  <si>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</si>
  <si>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</si>
  <si>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</si>
  <si>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</si>
  <si>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</si>
  <si>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</si>
  <si>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</si>
  <si>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</si>
  <si>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</si>
  <si>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</si>
  <si>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</si>
  <si>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</si>
  <si>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</si>
  <si>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</si>
  <si>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</si>
  <si>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</si>
  <si>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</si>
  <si>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</si>
  <si>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</si>
  <si>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</si>
  <si>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</si>
  <si>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</si>
  <si>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</si>
  <si>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</si>
  <si>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</si>
  <si>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</si>
  <si>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</si>
  <si>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</si>
  <si>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</si>
  <si>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</si>
  <si>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</si>
  <si>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</si>
  <si>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</si>
  <si>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</si>
  <si>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</si>
  <si>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</si>
  <si>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</si>
  <si>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</si>
  <si>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</si>
  <si>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</si>
  <si>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</si>
  <si>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</si>
  <si>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</si>
  <si>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</si>
  <si>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</si>
  <si>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</si>
  <si>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</si>
  <si>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</si>
  <si>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</si>
  <si>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</si>
  <si>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</si>
  <si>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</si>
  <si>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</si>
  <si>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</si>
  <si>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</si>
  <si>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</si>
  <si>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</si>
  <si>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</si>
  <si>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</si>
  <si>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</si>
  <si>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</si>
  <si>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</si>
  <si>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</si>
  <si>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</si>
  <si>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</si>
  <si>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</si>
  <si>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</si>
  <si>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</si>
  <si>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</si>
  <si>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</si>
  <si>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</si>
  <si>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</si>
  <si>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</si>
  <si>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</si>
  <si>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</si>
  <si>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</si>
  <si>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</si>
  <si>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</si>
  <si>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</si>
  <si>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</si>
  <si>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</si>
  <si>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</si>
  <si>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</si>
  <si>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</si>
  <si>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</si>
  <si>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</si>
  <si>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</si>
  <si>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</si>
  <si>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</si>
  <si>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</si>
  <si>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</si>
  <si>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</si>
  <si>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</si>
  <si>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</si>
  <si>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</si>
  <si>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</si>
  <si>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</si>
  <si>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</si>
  <si>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</si>
  <si>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</si>
  <si>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</si>
  <si>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</si>
  <si>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</si>
  <si>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</si>
  <si>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</si>
  <si>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</si>
  <si>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</si>
  <si>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</si>
  <si>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</si>
  <si>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</si>
  <si>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</si>
  <si>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</si>
  <si>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</si>
  <si>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</si>
  <si>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</si>
  <si>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</si>
  <si>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</si>
  <si>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</si>
  <si>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</si>
  <si>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</si>
  <si>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</si>
  <si>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</si>
  <si>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</si>
  <si>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</si>
  <si>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</si>
  <si>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</si>
  <si>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</si>
  <si>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</si>
  <si>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</si>
  <si>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</si>
  <si>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</si>
  <si>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</si>
  <si>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</si>
  <si>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</si>
  <si>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</si>
  <si>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</si>
  <si>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</si>
  <si>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</si>
  <si>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</si>
  <si>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</si>
  <si>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</si>
  <si>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</si>
  <si>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</si>
  <si>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</si>
  <si>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</si>
  <si>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</si>
  <si>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</si>
  <si>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</si>
  <si>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</si>
  <si>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</si>
  <si>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</si>
  <si>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</si>
  <si>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</si>
  <si>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</si>
  <si>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</si>
  <si>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</si>
  <si>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</si>
  <si>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</si>
  <si>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</si>
  <si>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</si>
  <si>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</si>
  <si>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</si>
  <si>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</si>
  <si>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</si>
  <si>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</si>
  <si>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</si>
  <si>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</si>
  <si>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</si>
  <si>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</si>
  <si>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</si>
  <si>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</si>
  <si>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</si>
  <si>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</si>
  <si>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</si>
  <si>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</si>
  <si>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</si>
  <si>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</si>
  <si>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</si>
  <si>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</si>
  <si>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</si>
  <si>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</si>
  <si>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</si>
  <si>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</si>
  <si>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</si>
  <si>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</si>
  <si>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</si>
  <si>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</si>
  <si>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</si>
  <si>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</si>
  <si>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</si>
  <si>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</si>
  <si>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</si>
  <si>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</si>
  <si>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</si>
  <si>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</si>
  <si>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</si>
  <si>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</si>
  <si>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</si>
  <si>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</si>
  <si>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</si>
  <si>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</si>
  <si>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</si>
  <si>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</si>
  <si>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</si>
  <si>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</si>
  <si>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</si>
  <si>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</si>
  <si>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</si>
  <si>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</si>
  <si>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</si>
  <si>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</si>
  <si>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</si>
  <si>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</si>
  <si>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</si>
  <si>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</si>
  <si>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</si>
  <si>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</si>
  <si>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</si>
  <si>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</si>
  <si>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</si>
  <si>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</si>
  <si>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</si>
  <si>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</si>
  <si>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</si>
  <si>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</si>
  <si>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</si>
  <si>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</si>
  <si>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</si>
  <si>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</si>
  <si>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</si>
  <si>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</si>
  <si>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</si>
  <si>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</si>
  <si>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</si>
  <si>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</si>
  <si>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</si>
  <si>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</si>
  <si>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</si>
  <si>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</si>
  <si>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</si>
  <si>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</si>
  <si>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</si>
  <si>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</si>
  <si>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</si>
  <si>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</si>
  <si>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</si>
  <si>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</si>
  <si>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</si>
  <si>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</si>
  <si>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</si>
  <si>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</si>
  <si>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</si>
  <si>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</si>
  <si>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</si>
  <si>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</si>
  <si>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</si>
  <si>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</si>
  <si>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</si>
  <si>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</si>
  <si>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</si>
  <si>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</si>
  <si>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</si>
  <si>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</si>
  <si>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</si>
  <si>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</si>
  <si>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</si>
  <si>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</si>
  <si>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</si>
  <si>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</si>
  <si>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</si>
  <si>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</si>
  <si>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</si>
  <si>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</si>
  <si>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</si>
  <si>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</si>
  <si>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</si>
  <si>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</si>
  <si>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</si>
  <si>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</si>
  <si>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</si>
  <si>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</si>
  <si>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</si>
  <si>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</si>
  <si>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</si>
  <si>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</si>
  <si>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</si>
  <si>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</si>
  <si>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</si>
  <si>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</si>
  <si>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</si>
  <si>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</si>
  <si>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</si>
  <si>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</si>
  <si>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</si>
  <si>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</si>
  <si>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</si>
  <si>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</si>
  <si>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</si>
  <si>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</si>
  <si>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</si>
  <si>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</si>
  <si>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</si>
  <si>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</si>
  <si>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</si>
  <si>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</si>
  <si>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</si>
  <si>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</si>
  <si>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</si>
  <si>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</si>
  <si>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</si>
  <si>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</si>
  <si>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</si>
  <si>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</si>
  <si>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</si>
  <si>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</si>
  <si>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</si>
  <si>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</si>
  <si>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</si>
  <si>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</si>
  <si>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</si>
  <si>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</si>
  <si>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</si>
  <si>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</si>
  <si>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</si>
  <si>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</si>
  <si>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</si>
  <si>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</si>
  <si>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</si>
  <si>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</si>
  <si>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</si>
  <si>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</si>
  <si>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</si>
  <si>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</si>
  <si>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</si>
  <si>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</si>
  <si>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</si>
  <si>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</si>
  <si>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</si>
  <si>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</si>
  <si>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</si>
  <si>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</si>
  <si>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</si>
  <si>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</si>
  <si>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</si>
  <si>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</si>
  <si>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</si>
  <si>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</si>
  <si>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</si>
  <si>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</si>
  <si>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</si>
  <si>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</si>
  <si>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</si>
  <si>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</si>
  <si>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</si>
  <si>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</si>
  <si>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</si>
  <si>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</si>
  <si>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</si>
  <si>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</si>
  <si>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</si>
  <si>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</si>
  <si>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</si>
  <si>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</si>
  <si>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</si>
  <si>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</si>
  <si>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</si>
  <si>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</si>
  <si>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</si>
  <si>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</si>
  <si>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</si>
  <si>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</si>
  <si>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</si>
  <si>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</si>
  <si>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</si>
  <si>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</si>
  <si>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</si>
  <si>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</si>
  <si>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</si>
  <si>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</si>
  <si>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</si>
  <si>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</si>
  <si>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</si>
  <si>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</si>
  <si>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</si>
  <si>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</si>
  <si>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</si>
  <si>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</si>
  <si>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</si>
  <si>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</si>
  <si>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</si>
  <si>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</si>
  <si>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</si>
  <si>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</si>
  <si>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</si>
  <si>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</si>
  <si>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</si>
  <si>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</si>
  <si>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</si>
  <si>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</si>
  <si>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</si>
  <si>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</si>
  <si>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</si>
  <si>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</si>
  <si>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</si>
  <si>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</si>
  <si>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</si>
  <si>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</si>
  <si>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</si>
  <si>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</si>
  <si>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</si>
  <si>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</si>
  <si>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</si>
  <si>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</si>
  <si>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</si>
  <si>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</si>
  <si>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</si>
  <si>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</si>
  <si>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</si>
  <si>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</si>
  <si>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</si>
  <si>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</si>
  <si>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</si>
  <si>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</si>
  <si>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</si>
  <si>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</si>
  <si>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</si>
  <si>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</si>
  <si>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</si>
  <si>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</si>
  <si>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</si>
  <si>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</si>
  <si>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</si>
  <si>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</si>
  <si>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</si>
  <si>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</si>
  <si>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</si>
  <si>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</si>
  <si>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</si>
  <si>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</si>
  <si>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</si>
  <si>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</si>
  <si>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</si>
  <si>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</si>
  <si>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</si>
  <si>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</si>
  <si>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</si>
  <si>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</si>
  <si>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</si>
  <si>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</si>
  <si>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</si>
  <si>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</si>
  <si>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</si>
  <si>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</si>
  <si>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</si>
  <si>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</si>
  <si>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</si>
  <si>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</si>
  <si>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</si>
  <si>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</si>
  <si>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</si>
  <si>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</si>
  <si>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</si>
  <si>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</si>
  <si>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</si>
  <si>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</si>
  <si>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</si>
  <si>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</si>
  <si>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</si>
  <si>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</si>
  <si>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</si>
  <si>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</si>
  <si>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</si>
  <si>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</si>
  <si>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</si>
  <si>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</si>
  <si>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</si>
  <si>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</si>
  <si>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</si>
  <si>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</si>
  <si>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</si>
  <si>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</si>
  <si>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</si>
  <si>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</si>
  <si>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</si>
  <si>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</si>
  <si>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</si>
  <si>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</si>
  <si>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</si>
  <si>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</si>
  <si>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</si>
  <si>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</si>
  <si>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</si>
  <si>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</si>
  <si>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</si>
  <si>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</si>
  <si>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</si>
  <si>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</si>
  <si>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</si>
  <si>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</si>
  <si>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</si>
  <si>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</si>
  <si>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</si>
  <si>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</si>
  <si>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</si>
  <si>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</si>
  <si>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</si>
  <si>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</si>
  <si>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</si>
  <si>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</si>
  <si>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</si>
  <si>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</si>
  <si>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</si>
  <si>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</si>
  <si>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</si>
  <si>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</si>
  <si>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</si>
  <si>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</si>
  <si>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</si>
  <si>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</si>
  <si>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</si>
  <si>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</si>
  <si>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</si>
  <si>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</si>
  <si>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</si>
  <si>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</si>
  <si>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</si>
  <si>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</si>
  <si>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</si>
  <si>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</si>
  <si>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</si>
  <si>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</si>
  <si>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</si>
  <si>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</si>
  <si>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</si>
  <si>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</si>
  <si>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</si>
  <si>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</si>
  <si>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</si>
  <si>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</si>
  <si>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</si>
  <si>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</si>
  <si>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</si>
  <si>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</si>
  <si>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</si>
  <si>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</si>
  <si>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</si>
  <si>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</si>
  <si>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</si>
  <si>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</si>
  <si>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</si>
  <si>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</si>
  <si>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</si>
  <si>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</si>
  <si>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</si>
  <si>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</si>
  <si>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</si>
  <si>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</si>
  <si>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</si>
  <si>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</si>
  <si>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</si>
  <si>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</si>
  <si>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</si>
  <si>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</si>
  <si>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</si>
  <si>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</si>
  <si>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</si>
  <si>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</si>
  <si>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</si>
  <si>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</si>
  <si>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</si>
  <si>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</si>
  <si>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</si>
  <si>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</si>
  <si>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</si>
  <si>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</si>
  <si>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</si>
  <si>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</si>
  <si>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</si>
  <si>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</si>
  <si>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</si>
  <si>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</si>
  <si>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</si>
  <si>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</si>
  <si>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</si>
  <si>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</si>
  <si>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</si>
  <si>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</si>
  <si>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</si>
  <si>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</si>
  <si>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</si>
  <si>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</si>
  <si>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</si>
  <si>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</si>
  <si>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</si>
  <si>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</si>
  <si>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</si>
  <si>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</si>
  <si>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</si>
  <si>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</si>
  <si>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</si>
  <si>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</si>
  <si>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</si>
  <si>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</si>
  <si>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</si>
  <si>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</si>
  <si>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</si>
  <si>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</si>
  <si>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</si>
  <si>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</si>
  <si>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</si>
  <si>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</si>
  <si>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</si>
  <si>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</si>
  <si>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</si>
  <si>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</si>
  <si>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</si>
  <si>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</si>
  <si>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</si>
  <si>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</si>
  <si>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</si>
  <si>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</si>
  <si>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</si>
  <si>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</si>
  <si>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</si>
  <si>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</si>
  <si>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</si>
  <si>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</si>
  <si>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</si>
  <si>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</si>
  <si>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</si>
  <si>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</si>
  <si>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</si>
  <si>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</si>
  <si>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</si>
  <si>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</si>
  <si>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</si>
  <si>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</si>
  <si>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</si>
  <si>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</si>
  <si>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</si>
  <si>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</si>
  <si>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</si>
  <si>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</si>
  <si>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</si>
  <si>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</si>
  <si>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</si>
  <si>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</si>
  <si>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</si>
  <si>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</si>
  <si>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</si>
  <si>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</si>
  <si>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</si>
  <si>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</si>
  <si>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</si>
  <si>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</si>
  <si>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</si>
  <si>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</si>
  <si>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</si>
  <si>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</si>
  <si>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</si>
  <si>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</si>
  <si>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</si>
  <si>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</si>
  <si>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</si>
  <si>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</si>
  <si>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</si>
  <si>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</si>
  <si>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</si>
  <si>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</si>
  <si>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</si>
  <si>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</si>
  <si>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</si>
  <si>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</si>
  <si>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</si>
  <si>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</si>
  <si>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</si>
  <si>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</si>
  <si>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</si>
  <si>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</si>
  <si>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</si>
  <si>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</si>
  <si>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</si>
  <si>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</si>
  <si>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</si>
  <si>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</si>
  <si>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</si>
  <si>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</si>
  <si>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</si>
  <si>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</si>
  <si>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</si>
  <si>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</si>
  <si>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</si>
  <si>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</si>
  <si>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</si>
  <si>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</si>
  <si>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</si>
  <si>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</si>
  <si>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</si>
  <si>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</si>
  <si>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</si>
  <si>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</si>
  <si>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</si>
  <si>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</si>
  <si>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</si>
  <si>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</si>
  <si>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</si>
  <si>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</si>
  <si>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</si>
  <si>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</si>
  <si>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</si>
  <si>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</si>
  <si>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</si>
  <si>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</si>
  <si>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</si>
  <si>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</si>
  <si>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</si>
  <si>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</si>
  <si>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</si>
  <si>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</si>
  <si>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</si>
  <si>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</si>
  <si>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</si>
  <si>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</si>
  <si>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</si>
  <si>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</si>
  <si>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</si>
  <si>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</si>
  <si>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</si>
  <si>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</si>
  <si>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</si>
  <si>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</si>
  <si>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</si>
  <si>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</si>
  <si>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</si>
  <si>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</si>
  <si>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</si>
  <si>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</si>
  <si>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</si>
  <si>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</si>
  <si>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</si>
  <si>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</si>
  <si>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</si>
  <si>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</si>
  <si>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</si>
  <si>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</si>
  <si>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</si>
  <si>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</si>
  <si>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</si>
  <si>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</si>
  <si>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</si>
  <si>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</si>
  <si>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</si>
  <si>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</si>
  <si>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</si>
  <si>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</si>
  <si>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</si>
  <si>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</si>
  <si>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</si>
  <si>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</si>
  <si>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</si>
  <si>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</si>
  <si>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</si>
  <si>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</si>
  <si>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</si>
  <si>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</si>
  <si>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</si>
  <si>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</si>
  <si>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</si>
  <si>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</si>
  <si>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</si>
  <si>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</si>
  <si>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</si>
  <si>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</si>
  <si>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</si>
  <si>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</si>
  <si>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</si>
  <si>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</si>
  <si>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</si>
  <si>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</si>
  <si>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</si>
  <si>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</si>
  <si>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</si>
  <si>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</si>
  <si>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</si>
  <si>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</si>
  <si>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</si>
  <si>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</si>
  <si>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</si>
  <si>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</si>
  <si>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</si>
  <si>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</si>
  <si>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</si>
  <si>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</si>
  <si>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</si>
  <si>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</si>
  <si>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</si>
  <si>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</si>
  <si>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</si>
  <si>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</si>
  <si>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</si>
  <si>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</si>
  <si>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</si>
  <si>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</si>
  <si>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</si>
  <si>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</si>
  <si>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</si>
  <si>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</si>
  <si>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</si>
  <si>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</si>
  <si>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</si>
  <si>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</si>
  <si>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</si>
  <si>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</si>
  <si>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</si>
  <si>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</si>
  <si>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</si>
  <si>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</si>
  <si>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</si>
  <si>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</si>
  <si>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</si>
  <si>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</si>
  <si>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</si>
  <si>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</si>
  <si>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</si>
  <si>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</si>
  <si>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</si>
  <si>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</si>
  <si>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</si>
  <si>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</si>
  <si>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</si>
  <si>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</si>
  <si>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</si>
  <si>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</si>
  <si>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</si>
  <si>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</si>
  <si>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</si>
  <si>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</si>
  <si>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</si>
  <si>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</si>
  <si>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</si>
  <si>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</si>
  <si>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</si>
  <si>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</si>
  <si>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</si>
  <si>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</si>
  <si>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</si>
  <si>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</si>
  <si>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</si>
  <si>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</si>
  <si>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</si>
  <si>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</si>
  <si>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</si>
  <si>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</si>
  <si>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</si>
  <si>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</si>
  <si>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</si>
  <si>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</si>
  <si>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</si>
  <si>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</si>
  <si>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</si>
  <si>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</si>
  <si>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</si>
  <si>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</si>
  <si>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</si>
  <si>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</si>
  <si>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</si>
  <si>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</si>
  <si>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</si>
  <si>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</si>
  <si>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</si>
  <si>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</si>
  <si>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</si>
  <si>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</si>
  <si>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</si>
  <si>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</si>
  <si>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</si>
  <si>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</si>
  <si>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</si>
  <si>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</si>
  <si>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</si>
  <si>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</si>
  <si>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</si>
  <si>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</si>
  <si>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</si>
  <si>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</si>
  <si>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</si>
  <si>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</si>
  <si>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</si>
  <si>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</si>
  <si>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</si>
  <si>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</si>
  <si>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</si>
  <si>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</si>
  <si>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</si>
  <si>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</si>
  <si>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</si>
  <si>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</si>
  <si>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</si>
  <si>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</si>
  <si>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</si>
  <si>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</si>
  <si>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</si>
  <si>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</si>
  <si>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</si>
  <si>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</si>
  <si>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</si>
  <si>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</si>
  <si>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</si>
  <si>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</si>
  <si>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</si>
  <si>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</si>
  <si>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</si>
  <si>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</si>
  <si>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</si>
  <si>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</si>
  <si>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</si>
  <si>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</si>
  <si>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</si>
  <si>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</si>
  <si>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</si>
  <si>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</si>
  <si>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</si>
  <si>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</si>
  <si>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</si>
  <si>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</si>
  <si>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</si>
  <si>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</si>
  <si>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</si>
  <si>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</si>
  <si>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</si>
  <si>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</si>
  <si>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</si>
  <si>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</si>
  <si>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</si>
  <si>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</si>
  <si>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</si>
  <si>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</si>
  <si>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</si>
  <si>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</si>
  <si>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</si>
  <si>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</si>
  <si>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</si>
  <si>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</si>
  <si>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</si>
  <si>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</si>
  <si>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</si>
  <si>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</si>
  <si>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</si>
  <si>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</si>
  <si>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</si>
  <si>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</si>
  <si>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</si>
  <si>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</si>
  <si>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</si>
  <si>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</si>
  <si>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</si>
  <si>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</si>
  <si>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</si>
  <si>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</si>
  <si>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</si>
  <si>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</si>
  <si>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</si>
  <si>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</si>
  <si>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</si>
  <si>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</si>
  <si>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</si>
  <si>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</si>
  <si>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</si>
  <si>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</si>
  <si>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</si>
  <si>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</si>
  <si>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</si>
  <si>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</si>
  <si>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</si>
  <si>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</si>
  <si>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</si>
  <si>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</si>
  <si>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</si>
  <si>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</si>
  <si>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</si>
  <si>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</si>
  <si>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</si>
  <si>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</si>
  <si>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</si>
  <si>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</si>
  <si>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</si>
  <si>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</si>
  <si>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</si>
  <si>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</si>
  <si>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</si>
  <si>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</si>
  <si>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</si>
  <si>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</si>
  <si>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</si>
  <si>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</si>
  <si>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</si>
  <si>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</si>
  <si>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</si>
  <si>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</si>
  <si>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</si>
  <si>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</si>
  <si>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</si>
  <si>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</si>
  <si>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</si>
  <si>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</si>
  <si>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</si>
  <si>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</si>
  <si>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</si>
  <si>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</si>
  <si>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</si>
  <si>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</si>
  <si>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</si>
  <si>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</si>
  <si>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</si>
  <si>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</si>
  <si>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</si>
  <si>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</si>
  <si>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</si>
  <si>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</si>
  <si>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</si>
  <si>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</si>
  <si>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</si>
  <si>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</si>
  <si>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</si>
  <si>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</si>
  <si>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</si>
  <si>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</si>
  <si>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</si>
  <si>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</si>
  <si>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</si>
  <si>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</si>
  <si>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</si>
  <si>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</si>
  <si>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</si>
  <si>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</si>
  <si>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</si>
  <si>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</si>
  <si>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</si>
  <si>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</si>
  <si>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</si>
  <si>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</si>
  <si>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</si>
  <si>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</si>
  <si>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</si>
  <si>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</si>
  <si>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</si>
  <si>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</si>
  <si>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</si>
  <si>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</si>
  <si>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</si>
  <si>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</si>
  <si>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</si>
  <si>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</si>
  <si>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</si>
  <si>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</si>
  <si>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</si>
  <si>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</si>
  <si>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</si>
  <si>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</si>
  <si>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</si>
  <si>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</si>
  <si>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</si>
  <si>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</si>
  <si>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</si>
  <si>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</si>
  <si>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</si>
  <si>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</si>
  <si>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</si>
  <si>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</si>
  <si>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</si>
  <si>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</si>
  <si>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</si>
  <si>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</si>
  <si>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</si>
  <si>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</si>
  <si>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</si>
  <si>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</si>
  <si>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</si>
  <si>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</si>
  <si>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</si>
  <si>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</si>
  <si>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</si>
  <si>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</si>
  <si>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</si>
  <si>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</si>
  <si>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</si>
  <si>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</si>
  <si>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</si>
  <si>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</si>
  <si>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</si>
  <si>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</si>
  <si>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</si>
  <si>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</si>
  <si>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</si>
  <si>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</si>
  <si>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</si>
  <si>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</si>
  <si>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</si>
  <si>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</si>
  <si>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</si>
  <si>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</si>
  <si>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</si>
  <si>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</si>
  <si>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</si>
  <si>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</si>
  <si>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</si>
  <si>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</si>
  <si>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</si>
  <si>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</si>
  <si>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</si>
  <si>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</si>
  <si>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</si>
  <si>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</si>
  <si>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</si>
  <si>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</si>
  <si>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</si>
  <si>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</si>
  <si>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</si>
  <si>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</si>
  <si>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</si>
  <si>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</si>
  <si>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</si>
  <si>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</si>
  <si>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</si>
  <si>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</si>
  <si>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</si>
  <si>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</si>
  <si>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</si>
  <si>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</si>
  <si>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</si>
  <si>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</si>
  <si>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</si>
  <si>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</si>
  <si>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</si>
  <si>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</si>
  <si>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</si>
  <si>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</si>
  <si>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</si>
  <si>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</si>
  <si>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</si>
  <si>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</si>
  <si>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</si>
  <si>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</si>
  <si>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</si>
  <si>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</si>
  <si>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</si>
  <si>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</si>
  <si>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</si>
  <si>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</si>
  <si>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</si>
  <si>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</si>
  <si>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</si>
  <si>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</si>
  <si>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</si>
  <si>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</si>
  <si>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</si>
  <si>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</si>
  <si>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</si>
  <si>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</si>
  <si>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</si>
  <si>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</si>
  <si>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</si>
  <si>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</si>
  <si>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</si>
  <si>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</si>
  <si>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</si>
  <si>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</si>
  <si>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</si>
  <si>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</si>
  <si>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</si>
  <si>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</si>
  <si>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</si>
  <si>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</si>
  <si>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</si>
  <si>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</si>
  <si>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</si>
  <si>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</si>
  <si>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</si>
  <si>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</si>
  <si>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</si>
  <si>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</si>
  <si>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</si>
  <si>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</si>
  <si>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</si>
  <si>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</si>
  <si>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</si>
  <si>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</si>
  <si>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</si>
  <si>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</si>
  <si>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</si>
  <si>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</si>
  <si>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</si>
  <si>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</si>
  <si>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</si>
  <si>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</si>
  <si>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</si>
  <si>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</si>
  <si>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</si>
  <si>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</si>
  <si>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</si>
  <si>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</si>
  <si>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</si>
  <si>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</si>
  <si>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</si>
  <si>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</si>
  <si>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</si>
  <si>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</si>
  <si>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</si>
  <si>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</si>
  <si>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</si>
  <si>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</si>
  <si>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</si>
  <si>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</si>
  <si>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</si>
  <si>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</si>
  <si>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</si>
  <si>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</si>
  <si>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</si>
  <si>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</si>
  <si>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</si>
  <si>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</si>
  <si>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</si>
  <si>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</si>
  <si>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</si>
  <si>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</si>
  <si>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</si>
  <si>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</si>
  <si>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</si>
  <si>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</si>
  <si>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</si>
  <si>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</si>
  <si>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</si>
  <si>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</si>
  <si>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</si>
  <si>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</si>
  <si>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</si>
  <si>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</si>
  <si>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</si>
  <si>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</si>
  <si>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</si>
  <si>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</si>
  <si>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</si>
  <si>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</si>
  <si>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</si>
  <si>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</si>
  <si>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</si>
  <si>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</si>
  <si>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</si>
  <si>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</si>
  <si>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</si>
  <si>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</si>
  <si>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</si>
  <si>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</si>
  <si>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</si>
  <si>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</si>
  <si>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</si>
  <si>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</si>
  <si>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</si>
  <si>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</si>
  <si>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</si>
  <si>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</si>
  <si>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</si>
  <si>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</si>
  <si>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</si>
  <si>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</si>
  <si>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</si>
  <si>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</si>
  <si>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</si>
  <si>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</si>
  <si>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</si>
  <si>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</si>
  <si>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</si>
  <si>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</si>
  <si>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</si>
  <si>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</si>
  <si>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</si>
  <si>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</si>
  <si>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</si>
  <si>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</si>
  <si>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</si>
  <si>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</si>
  <si>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</si>
  <si>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</si>
  <si>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</si>
  <si>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</si>
  <si>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</si>
  <si>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</si>
  <si>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</si>
  <si>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</si>
  <si>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</si>
  <si>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</si>
  <si>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</si>
  <si>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</si>
  <si>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</si>
  <si>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</si>
  <si>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</si>
  <si>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</si>
  <si>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</si>
  <si>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</si>
  <si>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</si>
  <si>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</si>
  <si>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</si>
  <si>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</si>
  <si>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</si>
  <si>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</si>
  <si>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</si>
  <si>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</si>
  <si>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</si>
  <si>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</si>
  <si>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</si>
  <si>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</si>
  <si>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</si>
  <si>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</si>
  <si>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</si>
  <si>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</si>
  <si>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</si>
  <si>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</si>
  <si>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</si>
  <si>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</si>
  <si>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</si>
  <si>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</si>
  <si>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</si>
  <si>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</si>
  <si>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</si>
  <si>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</si>
  <si>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</si>
  <si>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</si>
  <si>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</si>
  <si>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</si>
  <si>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</si>
  <si>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</si>
  <si>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</si>
  <si>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</si>
  <si>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</si>
  <si>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</si>
  <si>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</si>
  <si>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</si>
  <si>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</si>
  <si>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</si>
  <si>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</si>
  <si>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</si>
  <si>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</si>
  <si>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</si>
  <si>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</si>
  <si>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</si>
  <si>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</si>
  <si>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</si>
  <si>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</si>
  <si>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</si>
  <si>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</si>
  <si>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</si>
  <si>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</si>
  <si>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</si>
  <si>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</si>
  <si>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</si>
  <si>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</si>
  <si>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</si>
  <si>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</si>
  <si>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</si>
  <si>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</si>
  <si>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</si>
  <si>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</si>
  <si>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</si>
  <si>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</si>
  <si>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</si>
  <si>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</si>
  <si>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</si>
  <si>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</si>
  <si>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</si>
  <si>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</si>
  <si>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</si>
  <si>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</si>
  <si>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</si>
  <si>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</si>
  <si>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</si>
  <si>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</si>
  <si>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</si>
  <si>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</si>
  <si>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</si>
  <si>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</si>
  <si>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</si>
  <si>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</si>
  <si>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</si>
  <si>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</si>
  <si>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</si>
  <si>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</si>
  <si>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</si>
  <si>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</si>
  <si>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</si>
  <si>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</si>
  <si>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</si>
  <si>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</si>
  <si>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</si>
  <si>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</si>
  <si>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</si>
  <si>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</si>
  <si>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</si>
  <si>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</si>
  <si>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</si>
  <si>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</si>
  <si>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</si>
  <si>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</si>
  <si>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</si>
  <si>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</si>
  <si>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</si>
  <si>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</si>
  <si>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</si>
  <si>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</si>
  <si>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</si>
  <si>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</si>
  <si>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</si>
  <si>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</si>
  <si>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</si>
  <si>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</si>
  <si>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</si>
  <si>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</si>
  <si>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</si>
  <si>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</si>
  <si>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</si>
  <si>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</si>
  <si>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</si>
  <si>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</si>
  <si>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</si>
  <si>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</si>
  <si>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</si>
  <si>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</si>
  <si>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</si>
  <si>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</si>
  <si>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</si>
  <si>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</si>
  <si>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</si>
  <si>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</si>
  <si>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</si>
  <si>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</si>
  <si>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</si>
  <si>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</si>
  <si>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</si>
  <si>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</si>
  <si>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</si>
  <si>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</si>
  <si>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</si>
  <si>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</si>
  <si>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</si>
  <si>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</si>
  <si>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</si>
  <si>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</si>
  <si>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</si>
  <si>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</si>
  <si>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</si>
  <si>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</si>
  <si>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</si>
  <si>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</si>
  <si>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</si>
  <si>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</si>
  <si>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</si>
  <si>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</si>
  <si>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</si>
  <si>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</si>
  <si>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</si>
  <si>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</si>
  <si>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</si>
  <si>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</si>
  <si>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</si>
  <si>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</si>
  <si>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</si>
  <si>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</si>
  <si>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</si>
  <si>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</si>
  <si>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</si>
  <si>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</si>
  <si>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</si>
  <si>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</si>
  <si>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</si>
  <si>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</si>
  <si>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</si>
  <si>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</si>
  <si>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</si>
  <si>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</si>
  <si>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</si>
  <si>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</si>
  <si>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</si>
  <si>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</si>
  <si>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</si>
  <si>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</si>
  <si>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</si>
  <si>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</si>
  <si>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</si>
  <si>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</si>
  <si>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</si>
  <si>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</si>
  <si>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</si>
  <si>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</si>
  <si>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</si>
  <si>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</si>
  <si>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</si>
  <si>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</si>
  <si>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</si>
  <si>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</si>
  <si>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</si>
  <si>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</si>
  <si>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</si>
  <si>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</si>
  <si>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</si>
  <si>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</si>
  <si>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</si>
  <si>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</si>
  <si>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</si>
  <si>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</si>
  <si>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</si>
  <si>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</si>
  <si>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</si>
  <si>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</si>
  <si>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</si>
  <si>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</si>
  <si>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</si>
  <si>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</si>
  <si>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</si>
  <si>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</si>
  <si>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</si>
  <si>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</si>
  <si>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</si>
  <si>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</si>
  <si>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</si>
  <si>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</si>
  <si>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</si>
  <si>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</si>
  <si>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</si>
  <si>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</si>
  <si>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</si>
  <si>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</si>
  <si>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</si>
  <si>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</si>
  <si>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</si>
  <si>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</si>
  <si>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</si>
  <si>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</si>
  <si>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</si>
  <si>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</si>
  <si>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</si>
  <si>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</si>
  <si>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</si>
  <si>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</si>
  <si>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</si>
  <si>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</si>
  <si>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</si>
  <si>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</si>
  <si>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</si>
  <si>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</si>
  <si>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</si>
  <si>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</si>
  <si>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</si>
  <si>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</si>
  <si>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</si>
  <si>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</si>
  <si>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</si>
  <si>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</si>
  <si>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</si>
  <si>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</si>
  <si>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</si>
  <si>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</si>
  <si>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</si>
  <si>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</si>
  <si>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</si>
  <si>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</si>
  <si>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</si>
  <si>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</si>
  <si>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</si>
  <si>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</si>
  <si>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</si>
  <si>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</si>
  <si>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</si>
  <si>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</si>
  <si>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</si>
  <si>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</si>
  <si>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</si>
  <si>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</si>
  <si>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</si>
  <si>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</si>
  <si>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</si>
  <si>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</si>
  <si>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</si>
  <si>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</si>
  <si>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</si>
  <si>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</si>
  <si>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</si>
  <si>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</si>
  <si>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</si>
  <si>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</si>
  <si>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</si>
  <si>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</si>
  <si>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</si>
  <si>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</si>
  <si>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</si>
  <si>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</si>
  <si>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</si>
  <si>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</si>
  <si>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</si>
  <si>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</si>
  <si>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</si>
  <si>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</si>
  <si>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</si>
  <si>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</si>
  <si>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</si>
  <si>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</si>
  <si>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</si>
  <si>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</si>
  <si>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</si>
  <si>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</si>
  <si>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</si>
  <si>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</si>
  <si>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</si>
  <si>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</si>
  <si>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</si>
  <si>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</si>
  <si>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</si>
  <si>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</si>
  <si>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</si>
  <si>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</si>
  <si>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</si>
  <si>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</si>
  <si>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</si>
  <si>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</si>
  <si>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</si>
  <si>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</si>
  <si>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</si>
  <si>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</si>
  <si>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</si>
  <si>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</si>
  <si>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</si>
  <si>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</si>
  <si>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</si>
  <si>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</si>
  <si>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</si>
  <si>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</si>
  <si>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</si>
  <si>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</si>
  <si>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</si>
  <si>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</si>
  <si>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</si>
  <si>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</si>
  <si>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</si>
  <si>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</si>
  <si>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</si>
  <si>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</si>
  <si>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</si>
  <si>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</si>
  <si>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</si>
  <si>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</si>
  <si>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</si>
  <si>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</si>
  <si>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</si>
  <si>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</si>
  <si>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</si>
  <si>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</si>
  <si>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</si>
  <si>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</si>
  <si>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</si>
  <si>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</si>
  <si>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</si>
  <si>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</si>
  <si>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</si>
  <si>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</si>
  <si>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</si>
  <si>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</si>
  <si>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</si>
  <si>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</si>
  <si>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</si>
  <si>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</si>
  <si>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</si>
  <si>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</si>
  <si>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</si>
  <si>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</si>
  <si>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</si>
  <si>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</si>
  <si>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</si>
  <si>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</si>
  <si>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</si>
  <si>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</si>
  <si>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</si>
  <si>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</si>
  <si>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</si>
  <si>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</si>
  <si>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</si>
  <si>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</si>
  <si>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</si>
  <si>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</si>
  <si>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</si>
  <si>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</si>
  <si>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</si>
  <si>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</si>
  <si>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</si>
  <si>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</si>
  <si>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</si>
  <si>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</si>
  <si>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</si>
  <si>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</si>
  <si>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</si>
  <si>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</si>
  <si>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</si>
  <si>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</si>
  <si>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</si>
  <si>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</si>
  <si>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</si>
  <si>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</si>
  <si>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</si>
  <si>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</si>
  <si>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</si>
  <si>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</si>
  <si>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</si>
  <si>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</si>
  <si>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</si>
  <si>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</si>
  <si>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</si>
  <si>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</si>
  <si>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</si>
  <si>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</si>
  <si>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</si>
  <si>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</si>
  <si>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</si>
  <si>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</si>
  <si>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</si>
  <si>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</si>
  <si>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</si>
  <si>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</si>
  <si>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</si>
  <si>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</si>
  <si>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</si>
  <si>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</si>
  <si>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</si>
  <si>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</si>
  <si>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</si>
  <si>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</si>
  <si>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</si>
  <si>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</si>
  <si>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</si>
  <si>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</si>
  <si>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</si>
  <si>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</si>
  <si>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</si>
  <si>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</si>
  <si>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</si>
  <si>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</si>
  <si>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</si>
  <si>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</si>
  <si>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</si>
  <si>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</si>
  <si>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</si>
  <si>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</si>
  <si>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</si>
  <si>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</si>
  <si>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</si>
  <si>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</si>
  <si>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</si>
  <si>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</si>
  <si>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</si>
  <si>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</si>
  <si>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</si>
  <si>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</si>
  <si>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</si>
  <si>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</si>
  <si>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</si>
  <si>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</si>
  <si>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</si>
  <si>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</si>
  <si>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</si>
  <si>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</si>
  <si>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</si>
  <si>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</si>
  <si>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</si>
  <si>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</si>
  <si>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</si>
  <si>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</si>
  <si>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</si>
  <si>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</si>
  <si>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</si>
  <si>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</si>
  <si>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</si>
  <si>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</si>
  <si>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</si>
  <si>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</si>
  <si>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</si>
  <si>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</si>
  <si>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</si>
  <si>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</si>
  <si>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</si>
  <si>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</si>
  <si>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</si>
  <si>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</si>
  <si>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</si>
  <si>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</si>
  <si>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</si>
  <si>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</si>
  <si>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</si>
  <si>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</si>
  <si>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</si>
  <si>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</si>
  <si>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</si>
  <si>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</si>
  <si>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</si>
  <si>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</si>
  <si>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</si>
  <si>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</si>
  <si>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</si>
  <si>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</si>
  <si>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</si>
  <si>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</si>
  <si>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</si>
  <si>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</si>
  <si>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</si>
  <si>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</si>
  <si>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</si>
  <si>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</si>
  <si>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</si>
  <si>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</si>
  <si>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</si>
  <si>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</si>
  <si>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</si>
  <si>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</si>
  <si>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</si>
  <si>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</si>
  <si>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</si>
  <si>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</si>
  <si>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</si>
  <si>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</si>
  <si>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</si>
  <si>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</si>
  <si>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</si>
  <si>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</si>
  <si>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</si>
  <si>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</si>
  <si>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</si>
  <si>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</si>
  <si>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</si>
  <si>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</si>
  <si>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</si>
  <si>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</si>
  <si>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</si>
  <si>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</si>
  <si>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</si>
  <si>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</si>
  <si>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</si>
  <si>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</si>
  <si>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</si>
  <si>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</si>
  <si>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</si>
  <si>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</si>
  <si>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</si>
  <si>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</si>
  <si>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</si>
  <si>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</si>
  <si>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</si>
  <si>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</si>
  <si>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</si>
  <si>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</si>
  <si>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</si>
  <si>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</si>
  <si>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</si>
  <si>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</si>
  <si>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</si>
  <si>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</si>
  <si>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</si>
  <si>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</si>
  <si>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</si>
  <si>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</si>
  <si>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</si>
  <si>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</si>
  <si>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</si>
  <si>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</si>
  <si>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</si>
  <si>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</si>
  <si>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</si>
  <si>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</si>
  <si>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</si>
  <si>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</si>
  <si>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</si>
  <si>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</si>
  <si>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</si>
  <si>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</si>
  <si>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</si>
  <si>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</si>
  <si>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</si>
  <si>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</si>
  <si>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</si>
  <si>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</si>
  <si>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</si>
  <si>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</si>
  <si>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</si>
  <si>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</si>
  <si>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</si>
  <si>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</si>
  <si>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</si>
  <si>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</si>
  <si>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</si>
  <si>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</si>
  <si>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</si>
  <si>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</si>
  <si>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</si>
  <si>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</si>
  <si>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</si>
  <si>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</si>
  <si>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</si>
  <si>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</si>
  <si>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</si>
  <si>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</si>
  <si>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</si>
  <si>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</si>
  <si>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</si>
  <si>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</si>
  <si>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</si>
  <si>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</si>
  <si>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</si>
  <si>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</si>
  <si>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</si>
  <si>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</si>
  <si>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</si>
  <si>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</si>
  <si>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</si>
  <si>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</si>
  <si>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</si>
  <si>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</si>
  <si>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</si>
  <si>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</si>
  <si>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</si>
  <si>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</si>
  <si>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</si>
  <si>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</si>
  <si>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</si>
  <si>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</si>
  <si>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</si>
  <si>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</si>
  <si>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</si>
  <si>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</si>
  <si>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</si>
  <si>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</si>
  <si>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</si>
  <si>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</si>
  <si>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</si>
  <si>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</si>
  <si>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</si>
  <si>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</si>
  <si>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</si>
  <si>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</si>
  <si>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</si>
  <si>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</si>
  <si>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</si>
  <si>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</si>
  <si>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</si>
  <si>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</si>
  <si>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</si>
  <si>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</si>
  <si>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</si>
  <si>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</si>
  <si>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</si>
  <si>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</si>
  <si>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</si>
  <si>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</si>
  <si>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</si>
  <si>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</si>
  <si>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</si>
  <si>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</si>
  <si>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</si>
  <si>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</si>
  <si>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</si>
  <si>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</si>
  <si>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</si>
  <si>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</si>
  <si>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</si>
  <si>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</si>
  <si>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</si>
  <si>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</si>
  <si>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</si>
  <si>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</si>
  <si>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</si>
  <si>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</si>
  <si>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</si>
  <si>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</si>
  <si>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</si>
  <si>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</si>
  <si>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</si>
  <si>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</si>
  <si>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</si>
  <si>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</si>
  <si>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</si>
  <si>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</si>
  <si>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</si>
  <si>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</si>
  <si>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</si>
  <si>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</si>
  <si>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</si>
  <si>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</si>
  <si>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</si>
  <si>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</si>
  <si>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</si>
  <si>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</si>
  <si>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</si>
  <si>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</si>
  <si>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</si>
  <si>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</si>
  <si>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</si>
  <si>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</si>
  <si>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</si>
  <si>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</si>
  <si>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</si>
  <si>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</si>
  <si>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</si>
  <si>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</si>
  <si>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</si>
  <si>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</si>
  <si>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</si>
  <si>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</si>
  <si>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</si>
  <si>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</si>
  <si>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</si>
  <si>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</si>
  <si>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</si>
  <si>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</si>
  <si>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</si>
  <si>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</si>
  <si>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</si>
  <si>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</si>
  <si>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</si>
  <si>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</si>
  <si>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</si>
  <si>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</si>
  <si>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</si>
  <si>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</si>
  <si>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</si>
  <si>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</si>
  <si>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</si>
  <si>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</si>
  <si>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</si>
  <si>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</si>
  <si>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</si>
  <si>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</si>
  <si>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</si>
  <si>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</si>
  <si>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</si>
  <si>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</si>
  <si>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</si>
  <si>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</si>
  <si>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</si>
  <si>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</si>
  <si>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</si>
  <si>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</si>
  <si>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</si>
  <si>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</si>
  <si>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</si>
  <si>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</si>
  <si>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</si>
  <si>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</si>
  <si>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</si>
  <si>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</si>
  <si>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</si>
  <si>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</si>
  <si>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</si>
  <si>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</si>
  <si>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</si>
  <si>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</si>
  <si>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</si>
  <si>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</si>
  <si>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</si>
  <si>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</si>
  <si>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</si>
  <si>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</si>
  <si>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</si>
  <si>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</si>
  <si>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</si>
  <si>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</si>
  <si>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</si>
  <si>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</si>
  <si>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</si>
  <si>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</si>
  <si>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</si>
  <si>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</si>
  <si>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</si>
  <si>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</si>
  <si>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</si>
  <si>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</si>
  <si>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</si>
  <si>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</si>
  <si>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</si>
  <si>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</si>
  <si>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</si>
  <si>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</si>
  <si>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</si>
  <si>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</si>
  <si>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</si>
  <si>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</si>
  <si>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</si>
  <si>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</si>
  <si>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</si>
  <si>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</si>
  <si>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</si>
  <si>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</si>
  <si>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</si>
  <si>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</si>
  <si>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</si>
  <si>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</si>
  <si>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</si>
  <si>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</si>
  <si>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</si>
  <si>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</si>
  <si>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</si>
  <si>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</si>
  <si>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</si>
  <si>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</si>
  <si>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</si>
  <si>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</si>
  <si>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</si>
  <si>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</si>
  <si>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</si>
  <si>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</si>
  <si>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</si>
  <si>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</si>
  <si>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</si>
  <si>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</si>
  <si>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</si>
  <si>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</si>
  <si>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</si>
  <si>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</si>
  <si>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</si>
  <si>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</si>
  <si>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</si>
  <si>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</si>
  <si>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</si>
  <si>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</si>
  <si>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</si>
  <si>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</si>
  <si>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</si>
  <si>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</si>
  <si>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</si>
  <si>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</si>
  <si>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</si>
  <si>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</si>
  <si>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</si>
  <si>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</si>
  <si>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</si>
  <si>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</si>
  <si>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</si>
  <si>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</si>
  <si>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</si>
  <si>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</si>
  <si>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</si>
  <si>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</si>
  <si>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</si>
  <si>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</si>
  <si>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</si>
  <si>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</si>
  <si>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</si>
  <si>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</si>
  <si>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</si>
  <si>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</si>
  <si>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</si>
  <si>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</si>
  <si>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</si>
  <si>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</si>
  <si>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</si>
  <si>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</si>
  <si>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</si>
  <si>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</si>
  <si>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</si>
  <si>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</si>
  <si>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</si>
  <si>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</si>
  <si>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</si>
  <si>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</si>
  <si>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</si>
  <si>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</si>
  <si>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</si>
  <si>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</si>
  <si>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</si>
  <si>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</si>
  <si>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</si>
  <si>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</si>
  <si>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</si>
  <si>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</si>
  <si>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</si>
  <si>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</si>
  <si>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</si>
  <si>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</si>
  <si>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</si>
  <si>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</si>
  <si>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</si>
  <si>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</si>
  <si>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</si>
  <si>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</si>
  <si>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</si>
  <si>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</si>
  <si>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</si>
  <si>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</si>
  <si>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</si>
  <si>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</si>
  <si>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</si>
  <si>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</si>
  <si>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</si>
  <si>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</si>
  <si>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</si>
  <si>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</si>
  <si>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</si>
  <si>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</si>
  <si>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</si>
  <si>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</si>
  <si>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</si>
  <si>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</si>
  <si>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</si>
  <si>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</si>
  <si>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</si>
  <si>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</si>
  <si>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</si>
  <si>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</si>
  <si>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</si>
  <si>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</si>
  <si>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</si>
  <si>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</si>
  <si>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</si>
  <si>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</si>
  <si>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</si>
  <si>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</si>
  <si>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</si>
  <si>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</si>
  <si>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</si>
  <si>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</si>
  <si>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</si>
  <si>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</si>
  <si>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</si>
  <si>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</si>
  <si>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</si>
  <si>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</si>
  <si>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</si>
  <si>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</si>
  <si>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</si>
  <si>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</si>
  <si>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</si>
  <si>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</si>
  <si>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</si>
  <si>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</si>
  <si>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</si>
  <si>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</si>
  <si>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</si>
  <si>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</si>
  <si>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</si>
  <si>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</si>
  <si>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</si>
  <si>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</si>
  <si>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</si>
  <si>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</si>
  <si>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</si>
  <si>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</si>
  <si>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</si>
  <si>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</si>
  <si>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</si>
  <si>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</si>
  <si>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</si>
  <si>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</si>
  <si>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</si>
  <si>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</si>
  <si>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</si>
  <si>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</si>
  <si>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</si>
  <si>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</si>
  <si>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</si>
  <si>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</si>
  <si>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</si>
  <si>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</si>
  <si>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</si>
  <si>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</si>
  <si>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</si>
  <si>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</si>
  <si>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</si>
  <si>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</si>
  <si>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</si>
  <si>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</si>
  <si>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</si>
  <si>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</si>
  <si>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</si>
  <si>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</si>
  <si>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</si>
  <si>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</si>
  <si>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</si>
  <si>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</si>
  <si>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</si>
  <si>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</si>
  <si>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</si>
  <si>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</si>
  <si>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</si>
  <si>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</si>
  <si>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</si>
  <si>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</si>
  <si>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</si>
  <si>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</si>
  <si>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</si>
  <si>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</si>
  <si>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</si>
  <si>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</si>
  <si>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</si>
  <si>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</si>
  <si>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</si>
  <si>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</si>
  <si>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</si>
  <si>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</si>
  <si>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</si>
  <si>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</si>
  <si>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</si>
  <si>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</si>
  <si>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</si>
  <si>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</si>
  <si>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</si>
  <si>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</si>
  <si>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</si>
  <si>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</si>
  <si>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</si>
  <si>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</si>
  <si>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</si>
  <si>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</si>
  <si>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</si>
  <si>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</si>
  <si>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</si>
  <si>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</si>
  <si>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</si>
  <si>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</si>
  <si>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</si>
  <si>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</si>
  <si>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</si>
  <si>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</si>
  <si>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</si>
  <si>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</si>
  <si>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</si>
  <si>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</si>
  <si>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</si>
  <si>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</si>
  <si>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</si>
  <si>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</si>
  <si>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</si>
  <si>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</si>
  <si>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</si>
  <si>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</si>
  <si>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</si>
  <si>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</si>
  <si>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</si>
  <si>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</si>
  <si>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</si>
  <si>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</si>
  <si>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</si>
  <si>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</si>
  <si>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</si>
  <si>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</si>
  <si>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</si>
  <si>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</si>
  <si>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</si>
  <si>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</si>
  <si>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</si>
  <si>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</si>
  <si>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</si>
  <si>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</si>
  <si>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</si>
  <si>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</si>
  <si>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</si>
  <si>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</si>
  <si>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</si>
  <si>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</si>
  <si>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</si>
  <si>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</si>
  <si>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</si>
  <si>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</si>
  <si>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</si>
  <si>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</si>
  <si>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</si>
  <si>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</si>
  <si>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</si>
  <si>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</si>
  <si>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</si>
  <si>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</si>
  <si>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</si>
  <si>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</si>
  <si>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</si>
  <si>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</si>
  <si>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</si>
  <si>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</si>
  <si>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</si>
  <si>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</si>
  <si>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</si>
  <si>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</si>
  <si>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</si>
  <si>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</si>
  <si>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</si>
  <si>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</si>
  <si>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</si>
  <si>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</si>
  <si>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</si>
  <si>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</si>
  <si>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</si>
  <si>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</si>
  <si>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</si>
  <si>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</si>
  <si>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</si>
  <si>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</si>
  <si>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</si>
  <si>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</si>
  <si>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</si>
  <si>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</si>
  <si>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</si>
  <si>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</si>
  <si>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</si>
  <si>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</si>
  <si>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</si>
  <si>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</si>
  <si>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</si>
  <si>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</si>
  <si>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</si>
  <si>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</si>
  <si>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</si>
  <si>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</si>
  <si>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</si>
  <si>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</si>
  <si>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</si>
  <si>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</si>
  <si>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</si>
  <si>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</si>
  <si>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</si>
  <si>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</si>
  <si>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</si>
  <si>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</si>
  <si>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</si>
  <si>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</si>
  <si>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</si>
  <si>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</si>
  <si>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</si>
  <si>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</si>
  <si>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</si>
  <si>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</si>
  <si>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</si>
  <si>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</si>
  <si>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</si>
  <si>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</si>
  <si>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</si>
  <si>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</si>
  <si>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</si>
  <si>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</si>
  <si>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</si>
  <si>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</si>
  <si>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</si>
  <si>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</si>
  <si>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</si>
  <si>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</si>
  <si>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</si>
  <si>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</si>
  <si>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</si>
  <si>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</si>
  <si>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</si>
  <si>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</si>
  <si>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</si>
  <si>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</si>
  <si>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</si>
  <si>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</si>
  <si>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</si>
  <si>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</si>
  <si>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</si>
  <si>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</si>
  <si>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</si>
  <si>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</si>
  <si>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</si>
  <si>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</si>
  <si>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</si>
  <si>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</si>
  <si>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</si>
  <si>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</si>
  <si>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</si>
  <si>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</si>
  <si>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</si>
  <si>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</si>
  <si>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</si>
  <si>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</si>
  <si>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</si>
  <si>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</si>
  <si>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</si>
  <si>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</si>
  <si>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</si>
  <si>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</si>
  <si>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</si>
  <si>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</si>
  <si>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</si>
  <si>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</si>
  <si>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</si>
  <si>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</si>
  <si>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</si>
  <si>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</si>
  <si>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</si>
  <si>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</si>
  <si>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</si>
  <si>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</si>
  <si>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</si>
  <si>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</si>
  <si>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</si>
  <si>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</si>
  <si>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</si>
  <si>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</si>
  <si>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</si>
  <si>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</si>
  <si>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</si>
  <si>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</si>
  <si>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</si>
  <si>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</si>
  <si>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</si>
  <si>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</si>
  <si>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</si>
  <si>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</si>
  <si>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</si>
  <si>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</si>
  <si>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</si>
  <si>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</si>
  <si>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</si>
  <si>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</si>
  <si>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</si>
  <si>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</si>
  <si>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</si>
  <si>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</si>
  <si>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</si>
  <si>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</si>
  <si>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</si>
  <si>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</si>
  <si>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</si>
  <si>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</si>
  <si>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</si>
  <si>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</si>
  <si>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</si>
  <si>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</si>
  <si>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</si>
  <si>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</si>
  <si>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</si>
  <si>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</si>
  <si>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</si>
  <si>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</si>
  <si>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</si>
  <si>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</si>
  <si>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</si>
  <si>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</si>
  <si>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</si>
  <si>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</si>
  <si>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</si>
  <si>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</si>
  <si>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</si>
  <si>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</si>
  <si>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</si>
  <si>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</si>
  <si>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</si>
  <si>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</si>
  <si>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</si>
  <si>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</si>
  <si>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</si>
  <si>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</si>
  <si>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</si>
  <si>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</si>
  <si>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</si>
  <si>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</si>
  <si>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</si>
  <si>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</si>
  <si>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</si>
  <si>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</si>
  <si>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</si>
  <si>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</si>
  <si>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</si>
  <si>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</si>
  <si>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</si>
  <si>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</si>
  <si>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</si>
  <si>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</si>
  <si>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</si>
  <si>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</si>
  <si>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</si>
  <si>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</si>
  <si>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</si>
  <si>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</si>
  <si>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</si>
  <si>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</si>
  <si>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</si>
  <si>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</si>
  <si>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</si>
  <si>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</si>
  <si>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</si>
  <si>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</si>
  <si>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</si>
  <si>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</si>
  <si>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</si>
  <si>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</si>
  <si>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</si>
  <si>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</si>
  <si>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</si>
  <si>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</si>
  <si>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</si>
  <si>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</si>
  <si>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</si>
  <si>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</si>
  <si>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</si>
  <si>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</si>
  <si>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</si>
  <si>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</si>
  <si>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</si>
  <si>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</si>
  <si>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</si>
  <si>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</si>
  <si>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</si>
  <si>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</si>
  <si>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</si>
  <si>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</si>
  <si>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</si>
  <si>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</si>
  <si>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</si>
  <si>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</si>
  <si>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</si>
  <si>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</si>
  <si>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</si>
  <si>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</si>
  <si>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</si>
  <si>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</si>
  <si>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</si>
  <si>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</si>
  <si>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</si>
  <si>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</si>
  <si>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</si>
  <si>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</si>
  <si>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</si>
  <si>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</si>
  <si>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</si>
  <si>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</si>
  <si>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</si>
  <si>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</si>
  <si>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</si>
  <si>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</si>
  <si>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</si>
  <si>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</si>
  <si>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</si>
  <si>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</si>
  <si>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</si>
  <si>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</si>
  <si>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</si>
  <si>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</si>
  <si>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</si>
  <si>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</si>
  <si>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</si>
  <si>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</si>
  <si>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</si>
  <si>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</si>
  <si>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</si>
  <si>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</si>
  <si>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</si>
  <si>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</si>
  <si>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</si>
  <si>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</si>
  <si>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</si>
  <si>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</si>
  <si>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</si>
  <si>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</si>
  <si>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</si>
  <si>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</si>
  <si>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</si>
  <si>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</si>
  <si>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</si>
  <si>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</si>
  <si>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</si>
  <si>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</si>
  <si>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</si>
  <si>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</si>
  <si>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</si>
  <si>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</si>
  <si>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</si>
  <si>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</si>
  <si>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</si>
  <si>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</si>
  <si>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</si>
  <si>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</si>
  <si>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</si>
  <si>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</si>
  <si>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</si>
  <si>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</si>
  <si>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</si>
  <si>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</si>
  <si>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</si>
  <si>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</si>
  <si>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</si>
  <si>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</si>
  <si>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</si>
  <si>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</si>
  <si>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</si>
  <si>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</si>
  <si>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</si>
  <si>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</si>
  <si>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</si>
  <si>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</si>
  <si>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</si>
  <si>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</si>
  <si>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</si>
  <si>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</si>
  <si>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</si>
  <si>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</si>
  <si>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</si>
  <si>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</si>
  <si>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</si>
  <si>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</si>
  <si>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</si>
  <si>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</si>
  <si>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</si>
  <si>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</si>
  <si>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</si>
  <si>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</si>
  <si>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</si>
  <si>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</si>
  <si>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</si>
  <si>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</si>
  <si>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</si>
  <si>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</si>
  <si>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</si>
  <si>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</si>
  <si>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</si>
  <si>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</si>
  <si>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</si>
  <si>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</si>
  <si>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</si>
  <si>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</si>
  <si>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</si>
  <si>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</si>
  <si>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</si>
  <si>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</si>
  <si>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</si>
  <si>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</si>
  <si>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</si>
  <si>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</si>
  <si>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</si>
  <si>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</si>
  <si>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</si>
  <si>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</si>
  <si>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</si>
  <si>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</si>
  <si>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</si>
  <si>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</si>
  <si>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</si>
  <si>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</si>
  <si>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</si>
  <si>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</si>
  <si>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</si>
  <si>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</si>
  <si>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</si>
  <si>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</si>
  <si>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</si>
  <si>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</si>
  <si>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</si>
  <si>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</si>
  <si>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</si>
  <si>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</si>
  <si>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</si>
  <si>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</si>
  <si>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</si>
  <si>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</si>
  <si>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</si>
  <si>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</si>
  <si>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</si>
  <si>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</si>
  <si>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</si>
  <si>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</si>
  <si>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</si>
  <si>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</si>
  <si>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</si>
  <si>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</si>
  <si>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</si>
  <si>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</si>
  <si>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</si>
  <si>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</si>
  <si>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</si>
  <si>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</si>
  <si>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</si>
  <si>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</si>
  <si>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</si>
  <si>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</si>
  <si>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</si>
  <si>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</si>
  <si>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</si>
  <si>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</si>
  <si>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</si>
  <si>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</si>
  <si>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</si>
  <si>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</si>
  <si>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</si>
  <si>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</si>
  <si>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</si>
  <si>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</si>
  <si>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</si>
  <si>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</si>
  <si>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</si>
  <si>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</si>
  <si>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</si>
  <si>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</si>
  <si>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</si>
  <si>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</si>
  <si>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</si>
  <si>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</si>
  <si>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</si>
  <si>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</si>
  <si>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</si>
  <si>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</si>
  <si>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</si>
  <si>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</si>
  <si>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</si>
  <si>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</si>
  <si>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</si>
  <si>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</si>
  <si>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</si>
  <si>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</si>
  <si>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</si>
  <si>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</si>
  <si>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</si>
  <si>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</si>
  <si>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</si>
  <si>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</si>
  <si>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</si>
  <si>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</si>
  <si>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</si>
  <si>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</si>
  <si>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</si>
  <si>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</si>
  <si>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</si>
  <si>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</si>
  <si>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</si>
  <si>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</si>
  <si>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</si>
  <si>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</si>
  <si>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</si>
  <si>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</si>
  <si>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</si>
  <si>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</si>
  <si>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</si>
  <si>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</si>
  <si>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</si>
  <si>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</si>
  <si>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</si>
  <si>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</si>
  <si>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</si>
  <si>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</si>
  <si>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</si>
  <si>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</si>
  <si>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</si>
  <si>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</si>
  <si>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</si>
  <si>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</si>
  <si>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</si>
  <si>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</si>
  <si>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</si>
  <si>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</si>
  <si>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</si>
  <si>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</si>
  <si>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</si>
  <si>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</si>
  <si>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</si>
  <si>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</si>
  <si>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</si>
  <si>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</si>
  <si>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</si>
  <si>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</si>
  <si>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</si>
  <si>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</si>
  <si>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</si>
  <si>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</si>
  <si>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</si>
  <si>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</si>
  <si>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</si>
  <si>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</si>
  <si>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</si>
  <si>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</si>
  <si>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</si>
  <si>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</si>
  <si>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</si>
  <si>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</si>
  <si>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</si>
  <si>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</si>
  <si>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</si>
  <si>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</si>
  <si>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</si>
  <si>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</si>
  <si>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</si>
  <si>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</si>
  <si>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</si>
  <si>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</si>
  <si>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</si>
  <si>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</si>
  <si>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</si>
  <si>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</si>
  <si>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</si>
  <si>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</si>
  <si>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</si>
  <si>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</si>
  <si>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</si>
  <si>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</si>
  <si>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</si>
  <si>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</si>
  <si>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</si>
  <si>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</si>
  <si>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</si>
  <si>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</si>
  <si>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</si>
  <si>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</si>
  <si>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</si>
  <si>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</si>
  <si>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</si>
  <si>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</si>
  <si>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</si>
  <si>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</si>
  <si>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</si>
  <si>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</si>
  <si>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</si>
  <si>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</si>
  <si>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</si>
  <si>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</si>
  <si>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</si>
  <si>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</si>
  <si>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</si>
  <si>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</si>
  <si>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</si>
  <si>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</si>
  <si>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</si>
  <si>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</si>
  <si>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</si>
  <si>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</si>
  <si>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</si>
  <si>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</si>
  <si>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</si>
  <si>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</si>
  <si>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</si>
  <si>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</si>
  <si>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</si>
  <si>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</si>
  <si>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</si>
  <si>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</si>
  <si>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</si>
  <si>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</si>
  <si>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</si>
  <si>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</si>
  <si>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</si>
  <si>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</si>
  <si>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</si>
  <si>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</si>
  <si>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</si>
  <si>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</si>
  <si>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</si>
  <si>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</si>
  <si>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</si>
  <si>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</si>
  <si>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</si>
  <si>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</si>
  <si>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</si>
  <si>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</si>
  <si>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</si>
  <si>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</si>
  <si>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</si>
  <si>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</si>
  <si>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</si>
  <si>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</si>
  <si>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</si>
  <si>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</si>
  <si>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</si>
  <si>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</si>
  <si>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</si>
  <si>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</si>
  <si>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</si>
  <si>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</si>
  <si>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</si>
  <si>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</si>
  <si>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</si>
  <si>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</si>
  <si>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</si>
  <si>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</si>
  <si>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</si>
  <si>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</si>
  <si>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</si>
  <si>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</si>
  <si>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</si>
  <si>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</si>
  <si>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</si>
  <si>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</si>
  <si>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</si>
  <si>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</si>
  <si>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</si>
  <si>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</si>
  <si>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</si>
  <si>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</si>
  <si>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</si>
  <si>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</si>
  <si>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</si>
  <si>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</si>
  <si>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</si>
  <si>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</si>
  <si>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</si>
  <si>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</si>
  <si>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</si>
  <si>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</si>
  <si>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</si>
  <si>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</si>
  <si>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</si>
  <si>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</si>
  <si>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</si>
  <si>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</si>
  <si>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</si>
  <si>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</si>
  <si>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</si>
  <si>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</si>
  <si>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</si>
  <si>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</si>
  <si>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</si>
  <si>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</si>
  <si>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</si>
  <si>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</si>
  <si>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</si>
  <si>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</si>
  <si>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</si>
  <si>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</si>
  <si>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</si>
  <si>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</si>
  <si>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</si>
  <si>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</si>
  <si>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</si>
  <si>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</si>
  <si>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</si>
  <si>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</si>
  <si>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</si>
  <si>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</si>
  <si>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</si>
  <si>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</si>
  <si>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</si>
  <si>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</si>
  <si>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</si>
  <si>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</si>
  <si>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</si>
  <si>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</si>
  <si>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</si>
  <si>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</si>
  <si>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</si>
  <si>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</si>
  <si>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</si>
  <si>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</si>
  <si>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</si>
  <si>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</si>
  <si>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</si>
  <si>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</si>
  <si>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</si>
  <si>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</si>
  <si>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</si>
  <si>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</si>
  <si>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</si>
  <si>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</si>
  <si>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</si>
  <si>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</si>
  <si>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</si>
  <si>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</si>
  <si>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</si>
  <si>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</si>
  <si>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</si>
  <si>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</si>
  <si>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</si>
  <si>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</si>
  <si>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</si>
  <si>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</si>
  <si>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</si>
  <si>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</si>
  <si>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</si>
  <si>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</si>
  <si>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</si>
  <si>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</si>
  <si>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</si>
  <si>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</si>
  <si>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</si>
  <si>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</si>
  <si>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</si>
  <si>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</si>
  <si>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</si>
  <si>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</si>
  <si>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</si>
  <si>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</si>
  <si>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</si>
  <si>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</si>
  <si>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</si>
  <si>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</si>
  <si>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</si>
  <si>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</si>
  <si>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</si>
  <si>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</si>
  <si>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</si>
  <si>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</si>
  <si>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</si>
  <si>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</si>
  <si>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</si>
  <si>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</si>
  <si>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</si>
  <si>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</si>
  <si>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</si>
  <si>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</si>
  <si>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</si>
  <si>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</si>
  <si>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</si>
  <si>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</si>
  <si>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</si>
  <si>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</si>
  <si>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</si>
  <si>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</si>
  <si>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</si>
  <si>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</si>
  <si>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</si>
  <si>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</si>
  <si>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</si>
  <si>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</si>
  <si>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</si>
  <si>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</si>
  <si>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</si>
  <si>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</si>
  <si>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</si>
  <si>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</si>
  <si>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</si>
  <si>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</si>
  <si>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</si>
  <si>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</si>
  <si>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</si>
  <si>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</si>
  <si>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</si>
  <si>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</si>
  <si>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</si>
  <si>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</si>
  <si>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</si>
  <si>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</si>
  <si>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</si>
  <si>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</si>
  <si>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</si>
  <si>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</si>
  <si>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</si>
  <si>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</si>
  <si>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</si>
  <si>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</si>
  <si>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</si>
  <si>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</si>
  <si>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</si>
  <si>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</si>
  <si>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</si>
  <si>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</si>
  <si>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</si>
  <si>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</si>
  <si>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</si>
  <si>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</si>
  <si>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</si>
  <si>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</si>
  <si>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</si>
  <si>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</si>
  <si>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</si>
  <si>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</si>
  <si>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</si>
  <si>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</si>
  <si>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</si>
  <si>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</si>
  <si>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</si>
  <si>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</si>
  <si>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</si>
  <si>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</si>
  <si>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</si>
  <si>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</si>
  <si>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</si>
  <si>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</si>
  <si>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</si>
  <si>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</si>
  <si>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</si>
  <si>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</si>
  <si>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</si>
  <si>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</si>
  <si>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</si>
  <si>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</si>
  <si>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</si>
  <si>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</si>
  <si>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</si>
  <si>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</si>
  <si>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</si>
  <si>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</si>
  <si>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</si>
  <si>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</si>
  <si>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</si>
  <si>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</si>
  <si>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</si>
  <si>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</si>
  <si>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</si>
  <si>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</si>
  <si>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</si>
  <si>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</si>
  <si>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</si>
  <si>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</si>
  <si>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</si>
  <si>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</si>
  <si>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</si>
  <si>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</si>
  <si>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</si>
  <si>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</si>
  <si>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</si>
  <si>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</si>
  <si>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</si>
  <si>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</si>
  <si>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</si>
  <si>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</si>
  <si>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</si>
  <si>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</si>
  <si>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</si>
  <si>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</si>
  <si>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</si>
  <si>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</si>
  <si>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</si>
  <si>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</si>
  <si>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</si>
  <si>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</si>
  <si>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</si>
  <si>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</si>
  <si>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</si>
  <si>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</si>
  <si>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</si>
  <si>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</si>
  <si>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</si>
  <si>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</si>
  <si>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</si>
  <si>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</si>
  <si>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</si>
  <si>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</si>
  <si>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</si>
  <si>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</si>
  <si>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</si>
  <si>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</si>
  <si>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</si>
  <si>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</si>
  <si>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</si>
  <si>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</si>
  <si>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</si>
  <si>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</si>
  <si>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</si>
  <si>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</si>
  <si>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</si>
  <si>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</si>
  <si>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</si>
  <si>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</si>
  <si>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</si>
  <si>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</si>
  <si>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</si>
  <si>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</si>
  <si>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</si>
  <si>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</si>
  <si>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</si>
  <si>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</si>
  <si>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</si>
  <si>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</si>
  <si>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</si>
  <si>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</si>
  <si>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</si>
  <si>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</si>
  <si>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</si>
  <si>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</si>
  <si>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</si>
  <si>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</si>
  <si>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</si>
  <si>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</si>
  <si>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</si>
  <si>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</si>
  <si>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</si>
  <si>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</si>
  <si>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</si>
  <si>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</si>
  <si>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</si>
  <si>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</si>
  <si>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</si>
  <si>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</si>
  <si>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</si>
  <si>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</si>
  <si>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</si>
  <si>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</si>
  <si>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</si>
  <si>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</si>
  <si>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</si>
  <si>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</si>
  <si>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</si>
  <si>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</si>
  <si>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</si>
  <si>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</si>
  <si>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</si>
  <si>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</si>
  <si>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</si>
  <si>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</si>
  <si>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</si>
  <si>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</si>
  <si>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</si>
  <si>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</si>
  <si>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</si>
  <si>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</si>
  <si>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</si>
  <si>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</si>
  <si>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</si>
  <si>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</si>
  <si>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</si>
  <si>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</si>
  <si>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</si>
  <si>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</si>
  <si>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</si>
  <si>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</si>
  <si>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</si>
  <si>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</si>
  <si>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</si>
  <si>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</si>
  <si>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</si>
  <si>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</si>
  <si>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</si>
  <si>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</si>
  <si>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</si>
  <si>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</si>
  <si>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</si>
  <si>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</si>
  <si>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</si>
  <si>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</si>
  <si>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</si>
  <si>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</si>
  <si>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</si>
  <si>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</si>
  <si>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</si>
  <si>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</si>
  <si>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</si>
  <si>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</si>
  <si>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</si>
  <si>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</si>
  <si>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</si>
  <si>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</si>
  <si>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</si>
  <si>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</si>
  <si>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</si>
  <si>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</si>
  <si>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</si>
  <si>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</si>
  <si>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</si>
  <si>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</si>
  <si>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</si>
  <si>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</si>
  <si>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</si>
  <si>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</si>
  <si>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</si>
  <si>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</si>
  <si>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</si>
  <si>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</si>
  <si>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</si>
  <si>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</si>
  <si>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</si>
  <si>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</si>
  <si>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</si>
  <si>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</si>
  <si>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</si>
  <si>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</si>
  <si>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</si>
  <si>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</si>
  <si>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</si>
  <si>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</si>
  <si>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</si>
  <si>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</si>
  <si>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</si>
  <si>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</si>
  <si>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</si>
  <si>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</si>
  <si>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</si>
  <si>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</si>
  <si>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</si>
  <si>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</si>
  <si>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</si>
  <si>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</si>
  <si>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</si>
  <si>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</si>
  <si>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</si>
  <si>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</si>
  <si>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</si>
  <si>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</si>
  <si>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</si>
  <si>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</si>
  <si>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</si>
  <si>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</si>
  <si>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</si>
  <si>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</si>
  <si>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</si>
  <si>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</si>
  <si>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</si>
  <si>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</si>
  <si>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</si>
  <si>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</si>
  <si>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</si>
  <si>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</si>
  <si>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</si>
  <si>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</si>
  <si>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</si>
  <si>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</si>
  <si>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</si>
  <si>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</si>
  <si>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</si>
  <si>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</si>
  <si>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</si>
  <si>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</si>
  <si>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</si>
  <si>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</si>
  <si>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</si>
  <si>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</si>
  <si>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</si>
  <si>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</si>
  <si>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</si>
  <si>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</si>
  <si>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</si>
  <si>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</si>
  <si>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</si>
  <si>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</si>
  <si>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</si>
  <si>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</si>
  <si>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</si>
  <si>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</si>
  <si>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</si>
  <si>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</si>
  <si>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</si>
  <si>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</si>
  <si>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</si>
  <si>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</si>
  <si>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</si>
  <si>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</si>
  <si>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</si>
  <si>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</si>
  <si>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</si>
  <si>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</si>
  <si>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</si>
  <si>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</si>
  <si>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</si>
  <si>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</si>
  <si>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</si>
  <si>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</si>
  <si>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</si>
  <si>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</si>
  <si>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</si>
  <si>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</si>
  <si>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</si>
  <si>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</si>
  <si>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</si>
  <si>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</si>
  <si>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</si>
  <si>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</si>
  <si>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</si>
  <si>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</si>
  <si>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</si>
  <si>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</si>
  <si>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</si>
  <si>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</si>
  <si>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</si>
  <si>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</si>
  <si>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</si>
  <si>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</si>
  <si>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</si>
  <si>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</si>
  <si>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</si>
  <si>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</si>
  <si>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</si>
  <si>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</si>
  <si>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</si>
  <si>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</si>
  <si>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</si>
  <si>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</si>
  <si>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</si>
  <si>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</si>
  <si>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</si>
  <si>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</si>
  <si>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</si>
  <si>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</si>
  <si>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</si>
  <si>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</si>
  <si>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</si>
  <si>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</si>
  <si>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</si>
  <si>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</si>
  <si>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</si>
  <si>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</si>
  <si>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</si>
  <si>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</si>
  <si>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</si>
  <si>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</si>
  <si>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</si>
  <si>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</si>
  <si>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</si>
  <si>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</si>
  <si>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</si>
  <si>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</si>
  <si>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</si>
  <si>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</si>
  <si>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</si>
  <si>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</si>
  <si>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</si>
  <si>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</si>
  <si>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</si>
  <si>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</si>
  <si>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</si>
  <si>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</si>
  <si>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</si>
  <si>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</si>
  <si>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</si>
  <si>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</si>
  <si>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</si>
  <si>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</si>
  <si>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</si>
  <si>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</si>
  <si>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</si>
  <si>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</si>
  <si>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</si>
  <si>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</si>
  <si>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</si>
  <si>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</si>
  <si>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</si>
  <si>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</si>
  <si>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</si>
  <si>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</si>
  <si>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</si>
  <si>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</si>
  <si>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</si>
  <si>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</si>
  <si>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</si>
  <si>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</si>
  <si>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</si>
  <si>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</si>
  <si>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</si>
  <si>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</si>
  <si>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</si>
  <si>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</si>
  <si>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</si>
  <si>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</si>
  <si>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</si>
  <si>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</si>
  <si>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</si>
  <si>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</si>
  <si>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</si>
  <si>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</si>
  <si>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</si>
  <si>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</si>
  <si>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</si>
  <si>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</si>
  <si>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</si>
  <si>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</si>
  <si>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</si>
  <si>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</si>
  <si>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</si>
  <si>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</si>
  <si>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</si>
  <si>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</si>
  <si>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</si>
  <si>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</si>
  <si>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</si>
  <si>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</si>
  <si>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</si>
  <si>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</si>
  <si>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</si>
  <si>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</si>
  <si>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</si>
  <si>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</si>
  <si>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</si>
  <si>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</si>
  <si>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</si>
  <si>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</si>
  <si>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</si>
  <si>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</si>
  <si>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</si>
  <si>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</si>
  <si>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</si>
  <si>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</si>
  <si>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</si>
  <si>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</si>
  <si>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</si>
  <si>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</si>
  <si>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</si>
  <si>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</si>
  <si>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</si>
  <si>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</si>
  <si>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</si>
  <si>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</si>
  <si>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</si>
  <si>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</si>
  <si>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</si>
  <si>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</si>
  <si>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</si>
  <si>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</si>
  <si>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</si>
  <si>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</si>
  <si>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</si>
  <si>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</si>
  <si>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</si>
  <si>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</si>
  <si>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</si>
  <si>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</si>
  <si>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</si>
  <si>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</si>
  <si>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</si>
  <si>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</si>
  <si>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</si>
  <si>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</si>
  <si>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</si>
  <si>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</si>
  <si>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</si>
  <si>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</si>
  <si>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</si>
  <si>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</si>
  <si>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</si>
  <si>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</si>
  <si>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</si>
  <si>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</si>
  <si>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</si>
  <si>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</si>
  <si>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</si>
  <si>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</si>
  <si>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</si>
  <si>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</si>
  <si>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</si>
  <si>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</si>
  <si>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</si>
  <si>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</si>
  <si>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</si>
  <si>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</si>
  <si>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</si>
  <si>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</si>
  <si>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</si>
  <si>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</si>
  <si>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</si>
  <si>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</si>
  <si>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</si>
  <si>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</si>
  <si>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</si>
  <si>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</si>
  <si>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</si>
  <si>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</si>
  <si>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</si>
  <si>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</si>
  <si>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</si>
  <si>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</si>
  <si>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</si>
  <si>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</si>
  <si>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</si>
  <si>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</si>
  <si>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</si>
  <si>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</si>
  <si>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</si>
  <si>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</si>
  <si>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</si>
  <si>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</si>
  <si>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</si>
  <si>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</si>
  <si>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</si>
  <si>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</si>
  <si>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</si>
  <si>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</si>
  <si>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</si>
  <si>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</si>
  <si>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</si>
  <si>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</si>
  <si>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</si>
  <si>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</si>
  <si>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</si>
  <si>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</si>
  <si>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</si>
  <si>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</si>
  <si>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</si>
  <si>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</si>
  <si>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</si>
  <si>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</si>
  <si>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</si>
  <si>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</si>
  <si>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</si>
  <si>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</si>
  <si>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</si>
  <si>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</si>
  <si>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</si>
  <si>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</si>
  <si>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</si>
  <si>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</si>
  <si>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</si>
  <si>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</si>
  <si>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</si>
  <si>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</si>
  <si>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</si>
  <si>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</si>
  <si>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</si>
  <si>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</si>
  <si>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</si>
  <si>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</si>
  <si>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</si>
  <si>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</si>
  <si>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</si>
  <si>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</si>
  <si>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</si>
  <si>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</si>
  <si>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</si>
  <si>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</si>
  <si>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</si>
  <si>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</si>
  <si>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</si>
  <si>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</si>
  <si>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</si>
  <si>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</si>
  <si>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</si>
  <si>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</si>
  <si>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</si>
  <si>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</si>
  <si>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</si>
  <si>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</si>
  <si>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</si>
  <si>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</si>
  <si>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</si>
  <si>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</si>
  <si>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</si>
  <si>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</si>
  <si>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</si>
  <si>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</si>
  <si>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</si>
  <si>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</si>
  <si>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</si>
  <si>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</si>
  <si>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</si>
  <si>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</si>
  <si>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</si>
  <si>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</si>
  <si>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</si>
  <si>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</si>
  <si>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</si>
  <si>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</si>
  <si>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</si>
  <si>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</si>
  <si>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</si>
  <si>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</si>
  <si>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</si>
  <si>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</si>
  <si>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</si>
  <si>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</si>
  <si>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</si>
  <si>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</si>
  <si>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</si>
  <si>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</si>
  <si>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</si>
  <si>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</si>
  <si>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</si>
  <si>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</si>
  <si>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</si>
  <si>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</si>
  <si>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</si>
  <si>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</si>
  <si>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</si>
  <si>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</si>
  <si>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</si>
  <si>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</si>
  <si>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</si>
  <si>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</si>
  <si>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</si>
  <si>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</si>
  <si>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</si>
  <si>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</si>
  <si>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</si>
  <si>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</si>
  <si>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</si>
  <si>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</si>
  <si>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</si>
  <si>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</si>
  <si>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</si>
  <si>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</si>
  <si>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</si>
  <si>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</si>
  <si>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</si>
  <si>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</si>
  <si>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</si>
  <si>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</si>
  <si>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</si>
  <si>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</si>
  <si>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</si>
  <si>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</si>
  <si>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</si>
  <si>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</si>
  <si>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</si>
  <si>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</si>
  <si>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</si>
  <si>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</si>
  <si>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</si>
  <si>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</si>
  <si>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</si>
  <si>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</si>
  <si>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</si>
  <si>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</si>
  <si>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</si>
  <si>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</si>
  <si>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</si>
  <si>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</si>
  <si>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</si>
  <si>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</si>
  <si>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</si>
  <si>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</si>
  <si>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</si>
  <si>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</si>
  <si>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</si>
  <si>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</si>
  <si>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</si>
  <si>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</si>
  <si>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</si>
  <si>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</si>
  <si>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</si>
  <si>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</si>
  <si>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</si>
  <si>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</si>
  <si>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</si>
  <si>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</si>
  <si>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</si>
  <si>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</si>
  <si>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</si>
  <si>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</si>
  <si>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</si>
  <si>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</si>
  <si>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</si>
  <si>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</si>
  <si>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</si>
  <si>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</si>
  <si>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</si>
  <si>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</si>
  <si>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</si>
  <si>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</si>
  <si>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</si>
  <si>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</si>
  <si>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</si>
  <si>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</si>
  <si>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</si>
  <si>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</si>
  <si>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</si>
  <si>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</si>
  <si>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</si>
  <si>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</si>
  <si>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</si>
  <si>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</si>
  <si>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</si>
  <si>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</si>
  <si>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</si>
  <si>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</si>
  <si>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</si>
  <si>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</si>
  <si>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</si>
  <si>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</si>
  <si>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</si>
  <si>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</si>
  <si>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</si>
  <si>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</si>
  <si>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</si>
  <si>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</si>
  <si>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</si>
  <si>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</si>
  <si>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</si>
  <si>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</si>
  <si>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</si>
  <si>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</si>
  <si>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</si>
  <si>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</si>
  <si>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</si>
  <si>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</si>
  <si>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</si>
  <si>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</si>
  <si>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</si>
  <si>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</si>
  <si>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</si>
  <si>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</si>
  <si>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</si>
  <si>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</si>
  <si>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</si>
  <si>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</si>
  <si>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</si>
  <si>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</si>
  <si>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</si>
  <si>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</si>
  <si>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</si>
  <si>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</si>
  <si>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</si>
  <si>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</si>
  <si>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</si>
  <si>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</si>
  <si>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</si>
  <si>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</si>
  <si>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</si>
  <si>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</si>
  <si>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</si>
  <si>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</si>
  <si>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</si>
  <si>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</si>
  <si>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</si>
  <si>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</si>
  <si>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</si>
  <si>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</si>
  <si>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</si>
  <si>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</si>
  <si>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</si>
  <si>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</si>
  <si>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</si>
  <si>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</si>
  <si>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</si>
  <si>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</si>
  <si>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</si>
  <si>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</si>
  <si>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</si>
  <si>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</si>
  <si>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</si>
  <si>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</si>
  <si>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</si>
  <si>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</si>
  <si>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</si>
  <si>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</si>
  <si>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</si>
  <si>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</si>
  <si>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</si>
  <si>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</si>
  <si>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</si>
  <si>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</si>
  <si>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</si>
  <si>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</si>
  <si>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</si>
  <si>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</si>
  <si>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</si>
  <si>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</si>
  <si>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</si>
  <si>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</si>
  <si>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</si>
  <si>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</si>
  <si>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</si>
  <si>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</si>
  <si>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</si>
  <si>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</si>
  <si>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</si>
  <si>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</si>
  <si>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</si>
  <si>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</si>
  <si>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</si>
  <si>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</si>
  <si>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</si>
  <si>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</si>
  <si>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</si>
  <si>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</si>
  <si>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</si>
  <si>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</si>
  <si>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</si>
  <si>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</si>
  <si>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</si>
  <si>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</si>
  <si>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</si>
  <si>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</si>
  <si>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</si>
  <si>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</si>
  <si>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</si>
  <si>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</si>
  <si>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</si>
  <si>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</si>
  <si>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</si>
  <si>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</si>
  <si>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</si>
  <si>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</si>
  <si>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</si>
  <si>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</si>
  <si>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</si>
  <si>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</si>
  <si>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</si>
  <si>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</si>
  <si>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</si>
  <si>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</si>
  <si>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</si>
  <si>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</si>
  <si>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</si>
  <si>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</si>
  <si>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</si>
  <si>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</si>
  <si>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</si>
  <si>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</si>
  <si>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</si>
  <si>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</si>
  <si>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</si>
  <si>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</si>
  <si>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</si>
  <si>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</si>
  <si>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</si>
  <si>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</si>
  <si>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</si>
  <si>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</si>
  <si>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</si>
  <si>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</si>
  <si>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</si>
  <si>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</si>
  <si>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</si>
  <si>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</si>
  <si>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</si>
  <si>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</si>
  <si>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</si>
  <si>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</si>
  <si>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</si>
  <si>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</si>
  <si>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</si>
  <si>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</si>
  <si>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</si>
  <si>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</si>
  <si>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</si>
  <si>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</si>
  <si>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</si>
  <si>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</si>
  <si>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</si>
  <si>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</si>
  <si>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</si>
  <si>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</si>
  <si>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</si>
  <si>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</si>
  <si>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</si>
  <si>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</si>
  <si>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</si>
  <si>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</si>
  <si>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</si>
  <si>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</si>
  <si>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</si>
  <si>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</si>
  <si>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</si>
  <si>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</si>
  <si>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</si>
  <si>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</si>
  <si>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</si>
  <si>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</si>
  <si>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</si>
  <si>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</si>
  <si>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</si>
  <si>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</si>
  <si>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</si>
  <si>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</si>
  <si>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</si>
  <si>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</si>
  <si>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</si>
  <si>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</si>
  <si>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</si>
  <si>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</si>
  <si>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</si>
  <si>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</si>
  <si>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</si>
  <si>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</si>
  <si>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</si>
  <si>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</si>
  <si>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</si>
  <si>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</si>
  <si>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</si>
  <si>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</si>
  <si>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</si>
  <si>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</si>
  <si>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</si>
  <si>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</si>
  <si>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</si>
  <si>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</si>
  <si>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</si>
  <si>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</si>
  <si>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</si>
  <si>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</si>
  <si>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</si>
  <si>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</si>
  <si>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</si>
  <si>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</si>
  <si>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</si>
  <si>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</si>
  <si>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</si>
  <si>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</si>
  <si>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</si>
  <si>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</si>
  <si>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</si>
  <si>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</si>
  <si>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</si>
  <si>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</si>
  <si>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</si>
  <si>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</si>
  <si>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</si>
  <si>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</si>
  <si>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</si>
  <si>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</si>
  <si>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</si>
  <si>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</si>
  <si>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</si>
  <si>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</si>
  <si>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</si>
  <si>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</si>
  <si>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</si>
  <si>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</si>
  <si>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</si>
  <si>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</si>
  <si>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</si>
  <si>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</si>
  <si>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</si>
  <si>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</si>
  <si>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</si>
  <si>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</si>
  <si>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</si>
  <si>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</si>
  <si>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</si>
  <si>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</si>
  <si>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</si>
  <si>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</si>
  <si>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</si>
  <si>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</si>
  <si>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</si>
  <si>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</si>
  <si>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</si>
  <si>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</si>
  <si>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</si>
  <si>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</si>
  <si>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</si>
  <si>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</si>
  <si>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</si>
  <si>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</si>
  <si>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</si>
  <si>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</si>
  <si>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</si>
  <si>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</si>
  <si>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</si>
  <si>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</si>
  <si>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</si>
  <si>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</si>
  <si>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</si>
  <si>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</si>
  <si>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</si>
  <si>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</si>
  <si>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</si>
  <si>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</si>
  <si>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</si>
  <si>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</si>
  <si>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</si>
  <si>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</si>
  <si>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</si>
  <si>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</si>
  <si>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</si>
  <si>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</si>
  <si>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</si>
  <si>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</si>
  <si>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</si>
  <si>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</si>
  <si>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</si>
  <si>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</si>
  <si>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</si>
  <si>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</si>
  <si>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</si>
  <si>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</si>
  <si>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</si>
  <si>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</si>
  <si>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</si>
  <si>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</si>
  <si>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</si>
  <si>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</si>
  <si>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</si>
  <si>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</si>
  <si>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</si>
  <si>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</si>
  <si>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</si>
  <si>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</si>
  <si>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</si>
  <si>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</si>
  <si>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</si>
  <si>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</si>
  <si>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</si>
  <si>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</si>
  <si>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</si>
  <si>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</si>
  <si>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</si>
  <si>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</si>
  <si>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</si>
  <si>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</si>
  <si>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</si>
  <si>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</si>
  <si>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</si>
  <si>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</si>
  <si>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</si>
  <si>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</si>
  <si>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</si>
  <si>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</si>
  <si>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</si>
  <si>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</si>
  <si>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</si>
  <si>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</si>
  <si>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</si>
  <si>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</si>
  <si>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</si>
  <si>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</si>
  <si>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</si>
  <si>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</si>
  <si>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</si>
  <si>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</si>
  <si>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</si>
  <si>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</si>
  <si>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</si>
  <si>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</si>
  <si>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</si>
  <si>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</si>
  <si>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</si>
  <si>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</si>
  <si>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</si>
  <si>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</si>
  <si>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</si>
  <si>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</si>
  <si>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</si>
  <si>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</si>
  <si>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</si>
  <si>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</si>
  <si>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</si>
  <si>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</si>
  <si>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</si>
  <si>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</si>
  <si>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</si>
  <si>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</si>
  <si>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</si>
  <si>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</si>
  <si>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</si>
  <si>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</si>
  <si>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</si>
  <si>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</si>
  <si>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</si>
  <si>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</si>
  <si>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</si>
  <si>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</si>
  <si>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</si>
  <si>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</si>
  <si>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</si>
  <si>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</si>
  <si>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</si>
  <si>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</si>
  <si>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</si>
  <si>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</si>
  <si>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</si>
  <si>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</si>
  <si>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</si>
  <si>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</si>
  <si>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</si>
  <si>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</si>
  <si>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</si>
  <si>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</si>
  <si>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</si>
  <si>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</si>
  <si>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</si>
  <si>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</si>
  <si>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</si>
  <si>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</si>
  <si>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</si>
  <si>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</si>
  <si>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</si>
  <si>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</si>
  <si>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</si>
  <si>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</si>
  <si>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</si>
  <si>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</si>
  <si>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</si>
  <si>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</si>
  <si>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</si>
  <si>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</si>
  <si>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</si>
  <si>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</si>
  <si>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</si>
  <si>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</si>
  <si>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</si>
  <si>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</si>
  <si>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</si>
  <si>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</si>
  <si>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</si>
  <si>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</si>
  <si>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</si>
  <si>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</si>
  <si>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</si>
  <si>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</si>
  <si>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</si>
  <si>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</si>
  <si>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</si>
  <si>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</si>
  <si>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</si>
  <si>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</si>
  <si>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</si>
  <si>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</si>
  <si>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</si>
  <si>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</si>
  <si>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</si>
  <si>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</si>
  <si>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</si>
  <si>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</si>
  <si>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</si>
  <si>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</si>
  <si>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</si>
  <si>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</si>
  <si>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</si>
  <si>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</si>
  <si>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</si>
  <si>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</si>
  <si>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</si>
  <si>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</si>
  <si>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</si>
  <si>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</si>
  <si>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</si>
  <si>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</si>
  <si>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</si>
  <si>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</si>
  <si>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</si>
  <si>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</si>
  <si>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</si>
  <si>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</si>
  <si>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</si>
  <si>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</si>
  <si>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</si>
  <si>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</si>
  <si>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</si>
  <si>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</si>
  <si>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</si>
  <si>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</si>
  <si>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</si>
  <si>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</si>
  <si>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</si>
  <si>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</si>
  <si>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</si>
  <si>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</si>
  <si>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</si>
  <si>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</si>
  <si>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</si>
  <si>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</si>
  <si>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</si>
  <si>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</si>
  <si>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</si>
  <si>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</si>
  <si>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</si>
  <si>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</si>
  <si>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</si>
  <si>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</si>
  <si>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</si>
  <si>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</si>
  <si>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</si>
  <si>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</si>
  <si>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</si>
  <si>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</si>
  <si>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</si>
  <si>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</si>
  <si>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</si>
  <si>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</si>
  <si>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</si>
  <si>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</si>
  <si>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</si>
  <si>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</si>
  <si>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</si>
  <si>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</si>
  <si>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</si>
  <si>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</si>
  <si>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</si>
  <si>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</si>
  <si>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</si>
  <si>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</si>
  <si>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</si>
  <si>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</si>
  <si>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</si>
  <si>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</si>
  <si>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</si>
  <si>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</si>
  <si>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</si>
  <si>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</si>
  <si>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</si>
  <si>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</si>
  <si>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</si>
  <si>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</si>
  <si>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</si>
  <si>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</si>
  <si>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</si>
  <si>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</si>
  <si>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</si>
  <si>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</si>
  <si>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</si>
  <si>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</si>
  <si>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</si>
  <si>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</si>
  <si>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</si>
  <si>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</si>
  <si>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</si>
  <si>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</si>
  <si>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</si>
  <si>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</si>
  <si>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</si>
  <si>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</si>
  <si>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</si>
  <si>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</si>
  <si>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</si>
  <si>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</si>
  <si>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</si>
  <si>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</si>
  <si>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</si>
  <si>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</si>
  <si>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</si>
  <si>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</si>
  <si>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</si>
  <si>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</si>
  <si>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</si>
  <si>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</si>
  <si>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</si>
  <si>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</si>
  <si>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</si>
  <si>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</si>
  <si>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</si>
  <si>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</si>
  <si>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</si>
  <si>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</si>
  <si>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</si>
  <si>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</si>
  <si>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</si>
  <si>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</si>
  <si>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</si>
  <si>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</si>
  <si>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</si>
  <si>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</si>
  <si>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</si>
  <si>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</si>
  <si>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</si>
  <si>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</si>
  <si>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</si>
  <si>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</si>
  <si>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</si>
  <si>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</si>
  <si>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</si>
  <si>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</si>
  <si>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</si>
  <si>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</si>
  <si>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</si>
  <si>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</si>
  <si>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</si>
  <si>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</si>
  <si>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</si>
  <si>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</si>
  <si>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</si>
  <si>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</si>
  <si>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</si>
  <si>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</si>
  <si>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</si>
  <si>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</si>
  <si>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</si>
  <si>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</si>
  <si>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</si>
  <si>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</si>
  <si>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</si>
  <si>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</si>
  <si>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</si>
  <si>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</si>
  <si>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</si>
  <si>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</si>
  <si>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</si>
  <si>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</si>
  <si>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</si>
  <si>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</si>
  <si>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</si>
  <si>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</si>
  <si>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</si>
  <si>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</si>
  <si>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</si>
  <si>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</si>
  <si>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</si>
  <si>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</si>
  <si>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</si>
  <si>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</si>
  <si>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</si>
  <si>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</si>
  <si>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</si>
  <si>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</si>
  <si>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</si>
  <si>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</si>
  <si>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</si>
  <si>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</si>
  <si>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</si>
  <si>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</si>
  <si>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</si>
  <si>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</si>
  <si>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</si>
  <si>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</si>
  <si>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</si>
  <si>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</si>
  <si>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</si>
  <si>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</si>
  <si>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</si>
  <si>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</si>
  <si>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</si>
  <si>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</si>
  <si>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</si>
  <si>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</si>
  <si>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</si>
  <si>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</si>
  <si>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</si>
  <si>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</si>
  <si>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</si>
  <si>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</si>
  <si>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</si>
  <si>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</si>
  <si>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</si>
  <si>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</si>
  <si>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</si>
  <si>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</si>
  <si>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</si>
  <si>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</si>
  <si>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</si>
  <si>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</si>
  <si>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</si>
  <si>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</si>
  <si>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</si>
  <si>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</si>
  <si>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</si>
  <si>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</si>
  <si>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</si>
  <si>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</si>
  <si>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</si>
  <si>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</si>
  <si>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</si>
  <si>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</si>
  <si>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</si>
  <si>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</si>
  <si>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</si>
  <si>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</si>
  <si>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</si>
  <si>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</si>
  <si>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</si>
  <si>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</si>
  <si>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</si>
  <si>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</si>
  <si>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</si>
  <si>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</si>
  <si>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</si>
  <si>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</si>
  <si>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</si>
  <si>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</si>
  <si>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</si>
  <si>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</si>
  <si>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</si>
  <si>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</si>
  <si>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</si>
  <si>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</si>
  <si>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</si>
  <si>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</si>
  <si>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</si>
  <si>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</si>
  <si>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</si>
  <si>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</si>
  <si>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</si>
  <si>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</si>
  <si>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</si>
  <si>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</si>
  <si>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</si>
  <si>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</si>
  <si>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</si>
  <si>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</si>
  <si>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</si>
  <si>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</si>
  <si>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</si>
  <si>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</si>
  <si>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</si>
  <si>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</si>
  <si>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</si>
  <si>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</si>
  <si>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</si>
  <si>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</si>
  <si>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</si>
  <si>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</si>
  <si>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</si>
  <si>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</si>
  <si>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</si>
  <si>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</si>
  <si>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</si>
  <si>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</si>
  <si>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</si>
  <si>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</si>
  <si>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</si>
  <si>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</si>
  <si>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</si>
  <si>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</si>
  <si>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</si>
  <si>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</si>
  <si>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</si>
  <si>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</si>
  <si>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</si>
  <si>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</si>
  <si>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</si>
  <si>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</si>
  <si>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</si>
  <si>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</si>
  <si>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</si>
  <si>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</si>
  <si>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</si>
  <si>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</si>
  <si>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</si>
  <si>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</si>
  <si>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</si>
  <si>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</si>
  <si>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</si>
  <si>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</si>
  <si>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</si>
  <si>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</si>
  <si>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</si>
  <si>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</si>
  <si>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</si>
  <si>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</si>
  <si>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</si>
  <si>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</si>
  <si>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</si>
  <si>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</si>
  <si>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</si>
  <si>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</si>
  <si>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</si>
  <si>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</si>
  <si>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</si>
  <si>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</si>
  <si>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</si>
  <si>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</si>
  <si>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</si>
  <si>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</si>
  <si>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</si>
  <si>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</si>
  <si>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</si>
  <si>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</si>
  <si>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</si>
  <si>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</si>
  <si>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</si>
  <si>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</si>
  <si>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</si>
  <si>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</si>
  <si>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</si>
  <si>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</si>
  <si>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</si>
  <si>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</si>
  <si>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</si>
  <si>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</si>
  <si>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</si>
  <si>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</si>
  <si>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</si>
  <si>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</si>
  <si>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</si>
  <si>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</si>
  <si>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</si>
  <si>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</si>
  <si>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</si>
  <si>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</si>
  <si>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</si>
  <si>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</si>
  <si>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</si>
  <si>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</si>
  <si>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</si>
  <si>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</si>
  <si>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</si>
  <si>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</si>
  <si>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</si>
  <si>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</si>
  <si>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</si>
  <si>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</si>
  <si>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</si>
  <si>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</si>
  <si>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</si>
  <si>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</si>
  <si>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</si>
  <si>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</si>
  <si>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</si>
  <si>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</si>
  <si>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</si>
  <si>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</si>
  <si>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</si>
  <si>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</si>
  <si>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</si>
  <si>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</si>
  <si>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</si>
  <si>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</si>
  <si>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</si>
  <si>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</si>
  <si>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</si>
  <si>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</si>
  <si>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</si>
  <si>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</si>
  <si>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</si>
  <si>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</si>
  <si>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</si>
  <si>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</si>
  <si>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</si>
  <si>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</si>
  <si>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</si>
  <si>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</si>
  <si>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</si>
  <si>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</si>
  <si>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</si>
  <si>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</si>
  <si>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</si>
  <si>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</si>
  <si>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</si>
  <si>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</si>
  <si>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</si>
  <si>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</si>
  <si>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</si>
  <si>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</si>
  <si>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</si>
  <si>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</si>
  <si>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</si>
  <si>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</si>
  <si>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</si>
  <si>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</si>
  <si>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</si>
  <si>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</si>
  <si>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</si>
  <si>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</si>
  <si>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</si>
  <si>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</si>
  <si>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</si>
  <si>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</si>
  <si>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</si>
  <si>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</si>
  <si>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</si>
  <si>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</si>
  <si>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</si>
  <si>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</si>
  <si>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</si>
  <si>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</si>
  <si>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</si>
  <si>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</si>
  <si>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</si>
  <si>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</si>
  <si>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</si>
  <si>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</si>
  <si>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</si>
  <si>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</si>
  <si>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</si>
  <si>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</si>
  <si>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</si>
  <si>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</si>
  <si>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</si>
  <si>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</si>
  <si>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</si>
  <si>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</si>
  <si>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</si>
  <si>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</si>
  <si>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</si>
  <si>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</si>
  <si>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</si>
  <si>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</si>
  <si>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</si>
  <si>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</si>
  <si>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</si>
  <si>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</si>
  <si>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</si>
  <si>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</si>
  <si>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</si>
  <si>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</si>
  <si>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</si>
  <si>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</si>
  <si>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</si>
  <si>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</si>
  <si>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</si>
  <si>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</si>
  <si>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</si>
  <si>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</si>
  <si>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</si>
  <si>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</si>
  <si>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</si>
  <si>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</si>
  <si>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</si>
  <si>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</si>
  <si>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</si>
  <si>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</si>
  <si>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</si>
  <si>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</si>
  <si>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</si>
  <si>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</si>
  <si>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</si>
  <si>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</si>
  <si>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</si>
  <si>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</si>
  <si>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</si>
  <si>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</si>
  <si>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</si>
  <si>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</si>
  <si>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</si>
  <si>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</si>
  <si>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</si>
  <si>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</si>
  <si>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</si>
  <si>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</si>
  <si>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</si>
  <si>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</si>
  <si>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</si>
  <si>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</si>
  <si>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</si>
  <si>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</si>
  <si>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</si>
  <si>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</si>
  <si>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</si>
  <si>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</si>
  <si>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</si>
  <si>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</si>
  <si>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</si>
  <si>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</si>
  <si>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</si>
  <si>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</si>
  <si>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</si>
  <si>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</si>
  <si>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</si>
  <si>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</si>
  <si>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</si>
  <si>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</si>
  <si>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</si>
  <si>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</si>
  <si>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</si>
  <si>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</si>
  <si>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</si>
  <si>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</si>
  <si>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</si>
  <si>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</si>
  <si>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</si>
  <si>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</si>
  <si>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</si>
  <si>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</si>
  <si>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</si>
  <si>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</si>
  <si>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</si>
  <si>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</si>
  <si>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</si>
  <si>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</si>
  <si>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</si>
  <si>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</si>
  <si>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</si>
  <si>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</si>
  <si>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</si>
  <si>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</si>
  <si>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</si>
  <si>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</si>
  <si>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</si>
  <si>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</si>
  <si>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</si>
  <si>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</si>
  <si>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</si>
  <si>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</si>
  <si>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</si>
  <si>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</si>
  <si>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</si>
  <si>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</si>
  <si>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</si>
  <si>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</si>
  <si>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</si>
  <si>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</si>
  <si>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</si>
  <si>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</si>
  <si>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</si>
  <si>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</si>
  <si>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</si>
  <si>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</si>
  <si>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</si>
  <si>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</si>
  <si>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</si>
  <si>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</si>
  <si>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</si>
  <si>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</si>
  <si>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</si>
  <si>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</si>
  <si>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</si>
  <si>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</si>
  <si>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</si>
  <si>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</si>
  <si>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</si>
  <si>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</si>
  <si>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</si>
  <si>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</si>
  <si>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</si>
  <si>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</si>
  <si>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</si>
  <si>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</si>
  <si>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</si>
  <si>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</si>
  <si>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</si>
  <si>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</si>
  <si>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</si>
  <si>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</si>
  <si>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</si>
  <si>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</si>
  <si>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</si>
  <si>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</si>
  <si>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</si>
  <si>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</si>
  <si>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</si>
  <si>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</si>
  <si>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</si>
  <si>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</si>
  <si>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</si>
  <si>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</si>
  <si>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</si>
  <si>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</si>
  <si>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</si>
  <si>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</si>
  <si>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</si>
  <si>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</si>
  <si>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</si>
  <si>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</si>
  <si>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</si>
  <si>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</si>
  <si>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</si>
  <si>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</si>
  <si>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</si>
  <si>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</si>
  <si>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</si>
  <si>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</si>
  <si>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</si>
  <si>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</si>
  <si>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</si>
  <si>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</si>
  <si>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</si>
  <si>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</si>
  <si>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</si>
  <si>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</si>
  <si>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</si>
  <si>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</si>
  <si>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</si>
  <si>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</si>
  <si>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</si>
  <si>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</si>
  <si>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</si>
  <si>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</si>
  <si>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</si>
  <si>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</si>
  <si>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</si>
  <si>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</si>
  <si>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</si>
  <si>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</si>
  <si>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</si>
  <si>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</si>
  <si>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</si>
  <si>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</si>
  <si>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</si>
  <si>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</si>
  <si>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</si>
  <si>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</si>
  <si>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</si>
  <si>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</si>
  <si>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</si>
  <si>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</si>
  <si>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</si>
  <si>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</si>
  <si>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</si>
  <si>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</si>
  <si>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</si>
  <si>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</si>
  <si>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</si>
  <si>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</si>
  <si>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</si>
  <si>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</si>
  <si>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</si>
  <si>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</si>
  <si>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</si>
  <si>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</si>
  <si>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</si>
  <si>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</si>
  <si>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</si>
  <si>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</si>
  <si>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</si>
  <si>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</si>
  <si>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</si>
  <si>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</si>
  <si>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</si>
  <si>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</si>
  <si>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</si>
  <si>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</si>
  <si>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</si>
  <si>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</si>
  <si>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</si>
  <si>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</si>
  <si>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</si>
  <si>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</si>
  <si>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</si>
  <si>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</si>
  <si>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</si>
  <si>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</si>
  <si>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</si>
  <si>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</si>
  <si>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</si>
  <si>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</si>
  <si>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</si>
  <si>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</si>
  <si>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</si>
  <si>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</si>
  <si>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</si>
  <si>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</si>
  <si>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</si>
  <si>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</si>
  <si>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</si>
  <si>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</si>
  <si>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</si>
  <si>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</si>
  <si>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</si>
  <si>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</si>
  <si>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</si>
  <si>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</si>
  <si>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</si>
  <si>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</si>
  <si>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</si>
  <si>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</si>
  <si>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</si>
  <si>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</si>
  <si>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</si>
  <si>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</si>
  <si>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</si>
  <si>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</si>
  <si>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</si>
  <si>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</si>
  <si>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</si>
  <si>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</si>
  <si>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</si>
  <si>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</si>
  <si>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</si>
  <si>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</si>
  <si>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</si>
  <si>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</si>
  <si>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</si>
  <si>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</si>
  <si>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</si>
  <si>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</si>
  <si>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</si>
  <si>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</si>
  <si>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</si>
  <si>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</si>
  <si>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</si>
  <si>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</si>
  <si>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</si>
  <si>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</si>
  <si>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</si>
  <si>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</si>
  <si>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</si>
  <si>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</si>
  <si>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</si>
  <si>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</si>
  <si>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</si>
  <si>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</si>
  <si>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</si>
  <si>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</si>
  <si>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</si>
  <si>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</si>
  <si>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</si>
  <si>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</si>
  <si>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</si>
  <si>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</si>
  <si>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</si>
  <si>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</si>
  <si>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</si>
  <si>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</si>
  <si>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</si>
  <si>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</si>
  <si>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</si>
  <si>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</si>
  <si>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</si>
  <si>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</si>
  <si>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</si>
  <si>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</si>
  <si>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</si>
  <si>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</si>
  <si>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</si>
  <si>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</si>
  <si>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</si>
  <si>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</si>
  <si>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</si>
  <si>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</si>
  <si>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</si>
  <si>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</si>
  <si>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</si>
  <si>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</si>
  <si>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</si>
  <si>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</si>
  <si>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</si>
  <si>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</si>
  <si>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</si>
  <si>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</si>
  <si>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</si>
  <si>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</si>
  <si>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</si>
  <si>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</si>
  <si>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</si>
  <si>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</si>
  <si>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</si>
  <si>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</si>
  <si>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</si>
  <si>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</si>
  <si>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</si>
  <si>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</si>
  <si>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</si>
  <si>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</si>
  <si>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</si>
  <si>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</si>
  <si>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</si>
  <si>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</si>
  <si>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</si>
  <si>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</si>
  <si>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</si>
  <si>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</si>
  <si>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</si>
  <si>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</si>
  <si>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</si>
  <si>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</si>
  <si>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</si>
  <si>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</si>
  <si>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</si>
  <si>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</si>
  <si>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</si>
  <si>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</si>
  <si>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</si>
  <si>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</si>
  <si>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</si>
  <si>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</si>
  <si>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</si>
  <si>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</si>
  <si>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</si>
  <si>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</si>
  <si>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</si>
  <si>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</si>
  <si>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</si>
  <si>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</si>
  <si>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</si>
  <si>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</si>
  <si>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</si>
  <si>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</si>
  <si>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</si>
  <si>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</si>
  <si>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</si>
  <si>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</si>
  <si>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</si>
  <si>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</si>
  <si>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</si>
  <si>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</si>
  <si>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</si>
  <si>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</si>
  <si>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</si>
  <si>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</si>
  <si>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</si>
  <si>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</si>
  <si>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</si>
  <si>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</si>
  <si>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</si>
  <si>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</si>
  <si>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</si>
  <si>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</si>
  <si>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</si>
  <si>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</si>
  <si>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</si>
  <si>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</si>
  <si>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</si>
  <si>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</si>
  <si>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</si>
  <si>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</si>
  <si>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</si>
  <si>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</si>
  <si>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</si>
  <si>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</si>
  <si>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</si>
  <si>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</si>
  <si>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</si>
  <si>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</si>
  <si>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</si>
  <si>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</si>
  <si>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</si>
  <si>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</si>
  <si>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</si>
  <si>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</si>
  <si>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</si>
  <si>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</si>
  <si>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</si>
  <si>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</si>
  <si>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</si>
  <si>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</si>
  <si>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</si>
  <si>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</si>
  <si>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</si>
  <si>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</si>
  <si>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</si>
  <si>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</si>
  <si>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</si>
  <si>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</si>
  <si>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</si>
  <si>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</si>
  <si>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</si>
  <si>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</si>
  <si>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</si>
  <si>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</si>
  <si>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</si>
  <si>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</si>
  <si>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</si>
  <si>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</si>
  <si>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</si>
  <si>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</si>
  <si>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</si>
  <si>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</si>
  <si>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</si>
  <si>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</si>
  <si>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</si>
  <si>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</si>
  <si>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</si>
  <si>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</si>
  <si>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</si>
  <si>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</si>
  <si>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</si>
  <si>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</si>
  <si>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</si>
  <si>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</si>
  <si>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</si>
  <si>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</si>
  <si>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</si>
  <si>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</si>
  <si>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</si>
  <si>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</si>
  <si>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</si>
  <si>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</si>
  <si>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</si>
  <si>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</si>
  <si>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</si>
  <si>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</si>
  <si>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</si>
  <si>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</si>
  <si>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</si>
  <si>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</si>
  <si>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</si>
  <si>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</si>
  <si>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</si>
  <si>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</si>
  <si>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</si>
  <si>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</si>
  <si>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</si>
  <si>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</si>
  <si>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</si>
  <si>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</si>
  <si>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</si>
  <si>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</si>
  <si>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</si>
  <si>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</si>
  <si>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</si>
  <si>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</si>
  <si>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</si>
  <si>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</si>
  <si>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</si>
  <si>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</si>
  <si>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</si>
  <si>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</si>
  <si>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</si>
  <si>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</si>
  <si>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</si>
  <si>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</si>
  <si>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</si>
  <si>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</si>
  <si>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</si>
  <si>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</si>
  <si>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</si>
  <si>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</si>
  <si>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</si>
  <si>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</si>
  <si>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</si>
  <si>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</si>
  <si>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</si>
  <si>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</si>
  <si>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</si>
  <si>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</si>
  <si>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</si>
  <si>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</si>
  <si>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</si>
  <si>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</si>
  <si>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</si>
  <si>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</si>
  <si>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</si>
  <si>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</si>
  <si>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</si>
  <si>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</si>
  <si>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</si>
  <si>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</si>
  <si>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</si>
  <si>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</si>
  <si>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</si>
  <si>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</si>
  <si>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</si>
  <si>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</si>
  <si>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</si>
  <si>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</si>
  <si>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</si>
  <si>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</si>
  <si>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</si>
  <si>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</si>
  <si>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</si>
  <si>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</si>
  <si>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</si>
  <si>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</si>
  <si>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</si>
  <si>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</si>
  <si>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</si>
  <si>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</si>
  <si>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</si>
  <si>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</si>
  <si>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</si>
  <si>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</si>
  <si>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</si>
  <si>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</si>
  <si>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</si>
  <si>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</si>
  <si>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</si>
  <si>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</si>
  <si>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</si>
  <si>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</si>
  <si>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</si>
  <si>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</si>
  <si>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</si>
  <si>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</si>
  <si>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</si>
  <si>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</si>
  <si>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</si>
  <si>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</si>
  <si>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</si>
  <si>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</si>
  <si>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</si>
  <si>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</si>
  <si>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</si>
  <si>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</si>
  <si>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</si>
  <si>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</si>
  <si>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</si>
  <si>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</si>
  <si>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</si>
  <si>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</si>
  <si>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</si>
  <si>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</si>
  <si>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</si>
  <si>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</si>
  <si>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</si>
  <si>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</si>
  <si>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</si>
  <si>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</si>
  <si>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</si>
  <si>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</si>
  <si>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</si>
  <si>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</si>
  <si>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</si>
  <si>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</si>
  <si>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</si>
  <si>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</si>
  <si>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</si>
  <si>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</si>
  <si>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</si>
  <si>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</si>
  <si>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</si>
  <si>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</si>
  <si>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</si>
  <si>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</si>
  <si>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</si>
  <si>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</si>
  <si>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</si>
  <si>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</si>
  <si>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</si>
  <si>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</si>
  <si>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</si>
  <si>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</si>
  <si>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</si>
  <si>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</si>
  <si>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</si>
  <si>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</si>
  <si>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</si>
  <si>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</si>
  <si>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</si>
  <si>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</si>
  <si>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</si>
  <si>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</si>
  <si>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</si>
  <si>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</si>
  <si>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</si>
  <si>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</si>
  <si>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</si>
  <si>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</si>
  <si>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</si>
  <si>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</si>
  <si>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</si>
  <si>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</si>
  <si>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</si>
  <si>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</si>
  <si>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</si>
  <si>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</si>
  <si>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</si>
  <si>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</si>
  <si>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</si>
  <si>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</si>
  <si>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</si>
  <si>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</si>
  <si>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</si>
  <si>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</si>
  <si>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</si>
  <si>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</si>
  <si>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</si>
  <si>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</si>
  <si>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</si>
  <si>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</si>
  <si>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</si>
  <si>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</si>
  <si>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</si>
  <si>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</si>
  <si>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</si>
  <si>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</si>
  <si>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</si>
  <si>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</si>
  <si>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</si>
  <si>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</si>
  <si>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</si>
  <si>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</si>
  <si>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</si>
  <si>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</si>
  <si>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</si>
  <si>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</si>
  <si>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</si>
  <si>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</si>
  <si>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</si>
  <si>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</si>
  <si>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</si>
  <si>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</si>
  <si>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</si>
  <si>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</si>
  <si>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</si>
  <si>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</si>
  <si>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</si>
  <si>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</si>
  <si>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</si>
  <si>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</si>
  <si>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</si>
  <si>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</si>
  <si>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</si>
  <si>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</si>
  <si>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</si>
  <si>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</si>
  <si>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</si>
  <si>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</si>
  <si>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</si>
  <si>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</si>
  <si>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</si>
  <si>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</si>
  <si>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</si>
  <si>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</si>
  <si>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</si>
  <si>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</si>
  <si>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</si>
  <si>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</si>
  <si>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</si>
  <si>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</si>
  <si>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</si>
  <si>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</si>
  <si>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</si>
  <si>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</si>
  <si>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</si>
  <si>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</si>
  <si>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</si>
  <si>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</si>
  <si>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</si>
  <si>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</si>
  <si>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</si>
  <si>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</si>
  <si>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</si>
  <si>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</si>
  <si>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</si>
  <si>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</si>
  <si>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</si>
  <si>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</si>
  <si>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</si>
  <si>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</si>
  <si>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</si>
  <si>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</si>
  <si>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</si>
  <si>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</si>
  <si>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</si>
  <si>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</si>
  <si>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</si>
  <si>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</si>
  <si>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</si>
  <si>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</si>
  <si>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</si>
  <si>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</si>
  <si>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</si>
  <si>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</si>
  <si>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</si>
  <si>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</si>
  <si>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</si>
  <si>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</si>
  <si>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</si>
  <si>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</si>
  <si>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</si>
  <si>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</si>
  <si>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</si>
  <si>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</si>
  <si>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</si>
  <si>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</si>
  <si>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</si>
  <si>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</si>
  <si>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</si>
  <si>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</si>
  <si>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</si>
  <si>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</si>
  <si>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</si>
  <si>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</si>
  <si>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</si>
  <si>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</si>
  <si>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</si>
  <si>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</si>
  <si>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</si>
  <si>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</si>
  <si>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</si>
  <si>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</si>
  <si>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</si>
  <si>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</si>
  <si>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</si>
  <si>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</si>
  <si>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</si>
  <si>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</si>
  <si>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</si>
  <si>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</si>
  <si>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</si>
  <si>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</si>
  <si>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</si>
  <si>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</si>
  <si>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</si>
  <si>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</si>
  <si>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</si>
  <si>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</si>
  <si>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</si>
  <si>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</si>
  <si>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</si>
  <si>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</si>
  <si>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</si>
  <si>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</si>
  <si>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</si>
  <si>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</si>
  <si>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</si>
  <si>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</si>
  <si>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</si>
  <si>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</si>
  <si>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</si>
  <si>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</si>
  <si>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</si>
  <si>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</si>
  <si>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</si>
  <si>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</si>
  <si>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</si>
  <si>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</si>
  <si>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</si>
  <si>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</si>
  <si>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</si>
  <si>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</si>
  <si>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</si>
  <si>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</si>
  <si>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</si>
  <si>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</si>
  <si>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</si>
  <si>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</si>
  <si>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</si>
  <si>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</si>
  <si>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</si>
  <si>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</si>
  <si>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</si>
  <si>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</si>
  <si>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</si>
  <si>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</si>
  <si>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</si>
  <si>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</si>
  <si>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</si>
  <si>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</si>
  <si>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</si>
  <si>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</si>
  <si>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</si>
  <si>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</si>
  <si>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</si>
  <si>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</si>
  <si>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</si>
  <si>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</si>
  <si>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</si>
  <si>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</si>
  <si>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</si>
  <si>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</si>
  <si>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</si>
  <si>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</si>
  <si>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</si>
  <si>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</si>
  <si>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</si>
  <si>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</si>
  <si>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</si>
  <si>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</si>
  <si>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</si>
  <si>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</si>
  <si>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</si>
  <si>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</si>
  <si>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</si>
  <si>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</si>
  <si>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</si>
  <si>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</si>
  <si>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</si>
  <si>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</si>
  <si>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</si>
  <si>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</si>
  <si>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</si>
  <si>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</si>
  <si>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</si>
  <si>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</si>
  <si>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</si>
  <si>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</si>
  <si>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</si>
  <si>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</si>
  <si>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</si>
  <si>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</si>
  <si>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</si>
  <si>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</si>
  <si>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</si>
  <si>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</si>
  <si>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</si>
  <si>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</si>
  <si>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</si>
  <si>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</si>
  <si>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</si>
  <si>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</si>
  <si>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</si>
  <si>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</si>
  <si>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</si>
  <si>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</si>
  <si>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</si>
  <si>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</si>
  <si>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</si>
  <si>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</si>
  <si>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</si>
  <si>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</si>
  <si>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</si>
  <si>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</si>
  <si>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</si>
  <si>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</si>
  <si>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</si>
  <si>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</si>
  <si>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</si>
  <si>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</si>
  <si>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</si>
  <si>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</si>
  <si>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</si>
  <si>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</si>
  <si>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</si>
  <si>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</si>
  <si>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</si>
  <si>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</si>
  <si>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</si>
  <si>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</si>
  <si>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</si>
  <si>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</si>
  <si>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</si>
  <si>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</si>
  <si>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</si>
  <si>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</si>
  <si>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</si>
  <si>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</si>
  <si>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</si>
  <si>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</si>
  <si>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</si>
  <si>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</si>
  <si>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</si>
  <si>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</si>
  <si>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</si>
  <si>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</si>
  <si>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</si>
  <si>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</si>
  <si>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</si>
  <si>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</si>
  <si>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</si>
  <si>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</si>
  <si>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</si>
  <si>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</si>
  <si>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</si>
  <si>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</si>
  <si>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</si>
  <si>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</si>
  <si>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</si>
  <si>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</si>
  <si>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</si>
  <si>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</si>
  <si>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</si>
  <si>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</si>
  <si>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</si>
  <si>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</si>
  <si>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</si>
  <si>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</si>
  <si>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</si>
  <si>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</si>
  <si>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</si>
  <si>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</si>
  <si>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</si>
  <si>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</si>
  <si>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</si>
  <si>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</si>
  <si>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</si>
  <si>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</si>
  <si>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</si>
  <si>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</si>
  <si>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</si>
  <si>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</si>
  <si>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</si>
  <si>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</si>
  <si>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</si>
  <si>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</si>
  <si>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</si>
  <si>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</si>
  <si>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</si>
  <si>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</si>
  <si>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</si>
  <si>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</si>
  <si>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</si>
  <si>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</si>
  <si>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</si>
  <si>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</si>
  <si>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</si>
  <si>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</si>
  <si>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</si>
  <si>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</si>
  <si>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</si>
  <si>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</si>
  <si>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</si>
  <si>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</si>
  <si>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</si>
  <si>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</si>
  <si>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</si>
  <si>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</si>
  <si>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</si>
  <si>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</si>
  <si>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</si>
  <si>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</si>
  <si>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</si>
  <si>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</si>
  <si>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</si>
  <si>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</si>
  <si>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</si>
  <si>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</si>
  <si>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</si>
  <si>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</si>
  <si>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</si>
  <si>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</si>
  <si>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</si>
  <si>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</si>
  <si>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</si>
  <si>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</si>
  <si>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</si>
  <si>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</si>
  <si>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</si>
  <si>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</si>
  <si>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</si>
  <si>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</si>
  <si>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</si>
  <si>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</si>
  <si>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</si>
  <si>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</si>
  <si>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</si>
  <si>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</si>
  <si>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</si>
  <si>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</si>
  <si>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</si>
  <si>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</si>
  <si>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</si>
  <si>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</si>
  <si>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</si>
  <si>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</si>
  <si>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</si>
  <si>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</si>
  <si>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</si>
  <si>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</si>
  <si>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</si>
  <si>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</si>
  <si>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</si>
  <si>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</si>
  <si>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</si>
  <si>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</si>
  <si>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</si>
  <si>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</si>
  <si>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</si>
  <si>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</si>
  <si>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</si>
  <si>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</si>
  <si>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</si>
  <si>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</si>
  <si>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</si>
  <si>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</si>
  <si>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</si>
  <si>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</si>
  <si>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</si>
  <si>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</si>
  <si>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</si>
  <si>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</si>
  <si>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</si>
  <si>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</si>
  <si>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</si>
  <si>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</si>
  <si>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</si>
  <si>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</si>
  <si>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</si>
  <si>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</si>
  <si>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</si>
  <si>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</si>
  <si>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</si>
  <si>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</si>
  <si>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</si>
  <si>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</si>
  <si>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</si>
  <si>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</si>
  <si>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</si>
  <si>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</si>
  <si>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</si>
  <si>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</si>
  <si>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</si>
  <si>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</si>
  <si>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</si>
  <si>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</si>
  <si>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</si>
  <si>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</si>
  <si>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</si>
  <si>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</si>
  <si>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</si>
  <si>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</si>
  <si>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</si>
  <si>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</si>
  <si>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</si>
  <si>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</si>
  <si>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</si>
  <si>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</si>
  <si>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</si>
  <si>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</si>
  <si>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</si>
  <si>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</si>
  <si>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</si>
  <si>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</si>
  <si>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</si>
  <si>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</si>
  <si>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</si>
  <si>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</si>
  <si>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</si>
  <si>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</si>
  <si>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</si>
  <si>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</si>
  <si>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</si>
  <si>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</si>
  <si>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</si>
  <si>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</si>
  <si>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</si>
  <si>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</si>
  <si>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</si>
  <si>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</si>
  <si>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</si>
  <si>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</si>
  <si>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</si>
  <si>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</si>
  <si>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</si>
  <si>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</si>
  <si>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</si>
  <si>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</si>
  <si>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</si>
  <si>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</si>
  <si>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</si>
  <si>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</si>
  <si>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</si>
  <si>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</si>
  <si>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</si>
  <si>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</si>
  <si>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</si>
  <si>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</si>
  <si>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</si>
  <si>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</si>
  <si>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</si>
  <si>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</si>
  <si>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</si>
  <si>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</si>
  <si>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</si>
  <si>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</si>
  <si>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</si>
  <si>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</si>
  <si>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</si>
  <si>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</si>
  <si>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</si>
  <si>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</si>
  <si>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</si>
  <si>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</si>
  <si>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</si>
  <si>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</si>
  <si>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</si>
  <si>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</si>
  <si>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</si>
  <si>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</si>
  <si>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</si>
  <si>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</si>
  <si>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</si>
  <si>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</si>
  <si>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</si>
  <si>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</si>
  <si>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</si>
  <si>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</si>
  <si>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</si>
  <si>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</si>
  <si>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</si>
  <si>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</si>
  <si>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</si>
  <si>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</si>
  <si>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</si>
  <si>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</si>
  <si>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</si>
  <si>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</si>
  <si>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</si>
  <si>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</si>
  <si>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</si>
  <si>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</si>
  <si>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</si>
  <si>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</si>
  <si>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</si>
  <si>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</si>
  <si>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</si>
  <si>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</si>
  <si>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</si>
  <si>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</si>
  <si>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</si>
  <si>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</si>
  <si>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</si>
  <si>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</si>
  <si>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</si>
  <si>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</si>
  <si>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</si>
  <si>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</si>
  <si>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</si>
  <si>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</si>
  <si>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</si>
  <si>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</si>
  <si>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</si>
  <si>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</si>
  <si>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</si>
  <si>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</si>
  <si>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</si>
  <si>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</si>
  <si>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</si>
  <si>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</si>
  <si>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</si>
  <si>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</si>
  <si>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</si>
  <si>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</si>
  <si>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</si>
  <si>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</si>
  <si>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</si>
  <si>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</si>
  <si>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</si>
  <si>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</si>
  <si>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</si>
  <si>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</si>
  <si>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</si>
  <si>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</si>
  <si>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</si>
  <si>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</si>
  <si>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</si>
  <si>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</si>
  <si>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</si>
  <si>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</si>
  <si>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</si>
  <si>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</si>
  <si>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</si>
  <si>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</si>
  <si>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</si>
  <si>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</si>
  <si>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</si>
  <si>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</si>
  <si>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</si>
  <si>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</si>
  <si>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</si>
  <si>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</si>
  <si>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</si>
  <si>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</si>
  <si>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</si>
  <si>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</si>
  <si>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</si>
  <si>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</si>
  <si>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</si>
  <si>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</si>
  <si>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</si>
  <si>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</si>
  <si>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</si>
  <si>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</si>
  <si>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</si>
  <si>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</si>
  <si>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</si>
  <si>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</si>
  <si>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</si>
  <si>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</si>
  <si>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</si>
  <si>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</si>
  <si>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</si>
  <si>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</si>
  <si>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</si>
  <si>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</si>
  <si>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</si>
  <si>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</si>
  <si>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</si>
  <si>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</si>
  <si>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</si>
  <si>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</si>
  <si>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</si>
  <si>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</si>
  <si>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</si>
  <si>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</si>
  <si>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</si>
  <si>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</si>
  <si>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</si>
  <si>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</si>
  <si>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</si>
  <si>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</si>
  <si>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</si>
  <si>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</si>
  <si>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</si>
  <si>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</si>
  <si>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</si>
  <si>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</si>
  <si>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</si>
  <si>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</si>
  <si>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</si>
  <si>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</si>
  <si>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</si>
  <si>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</si>
  <si>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</si>
  <si>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</si>
  <si>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</si>
  <si>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</si>
  <si>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</si>
  <si>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</si>
  <si>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</si>
  <si>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</si>
  <si>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</si>
  <si>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</si>
  <si>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</si>
  <si>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</si>
  <si>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</si>
  <si>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</si>
  <si>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</si>
  <si>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</si>
  <si>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</si>
  <si>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</si>
  <si>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</si>
  <si>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</si>
  <si>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</si>
  <si>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</si>
  <si>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</si>
  <si>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</si>
  <si>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</si>
  <si>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</si>
  <si>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</si>
  <si>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</si>
  <si>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</si>
  <si>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</si>
  <si>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</si>
  <si>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</si>
  <si>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</si>
  <si>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</si>
  <si>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</si>
  <si>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</si>
  <si>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</si>
  <si>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</si>
  <si>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</si>
  <si>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</si>
  <si>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</si>
  <si>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</si>
  <si>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</si>
  <si>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</si>
  <si>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</si>
  <si>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</si>
  <si>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</si>
  <si>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</si>
  <si>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</si>
  <si>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</si>
  <si>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</si>
  <si>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</si>
  <si>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</si>
  <si>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</si>
  <si>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</si>
  <si>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</si>
  <si>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</si>
  <si>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</si>
  <si>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</si>
  <si>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</si>
  <si>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</si>
  <si>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</si>
  <si>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</si>
  <si>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</si>
  <si>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</si>
  <si>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</si>
  <si>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</si>
  <si>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</si>
  <si>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</si>
  <si>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</si>
  <si>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</si>
  <si>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</si>
  <si>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</si>
  <si>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</si>
  <si>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</si>
  <si>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</si>
  <si>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</si>
  <si>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</si>
  <si>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</si>
  <si>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</si>
  <si>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</si>
  <si>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</si>
  <si>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</si>
  <si>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</si>
  <si>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</si>
  <si>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</si>
  <si>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</si>
  <si>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</si>
  <si>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</si>
  <si>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</si>
  <si>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</si>
  <si>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</si>
  <si>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</si>
  <si>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</si>
  <si>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</si>
  <si>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</si>
  <si>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</si>
  <si>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</si>
  <si>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</si>
  <si>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</si>
  <si>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</si>
  <si>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</si>
  <si>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</si>
  <si>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</si>
  <si>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</si>
  <si>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</si>
  <si>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</si>
  <si>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</si>
  <si>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</si>
  <si>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</si>
  <si>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</si>
  <si>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</si>
  <si>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</si>
  <si>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</si>
  <si>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</si>
  <si>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</si>
  <si>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</si>
  <si>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</si>
  <si>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</si>
  <si>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</si>
  <si>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</si>
  <si>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</si>
  <si>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</si>
  <si>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</si>
  <si>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</si>
  <si>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</si>
  <si>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</si>
  <si>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</si>
  <si>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</si>
  <si>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</si>
  <si>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</si>
  <si>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</si>
  <si>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</si>
  <si>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</si>
  <si>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</si>
  <si>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</si>
  <si>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</si>
  <si>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</si>
  <si>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</si>
  <si>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</si>
  <si>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</si>
  <si>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</si>
  <si>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</si>
  <si>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</si>
  <si>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</si>
  <si>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</si>
  <si>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</si>
  <si>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</si>
  <si>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</si>
  <si>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</si>
  <si>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</si>
  <si>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</si>
  <si>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</si>
  <si>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</si>
  <si>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</si>
  <si>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</si>
  <si>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</si>
  <si>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</si>
  <si>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</si>
  <si>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</si>
  <si>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</si>
  <si>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</si>
  <si>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</si>
  <si>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</si>
  <si>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</si>
  <si>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</si>
  <si>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</si>
  <si>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</si>
  <si>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</si>
  <si>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</si>
  <si>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</si>
  <si>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</si>
  <si>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</si>
  <si>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</si>
  <si>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</si>
  <si>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</si>
  <si>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</si>
  <si>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</si>
  <si>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</si>
  <si>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</si>
  <si>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</si>
  <si>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</si>
  <si>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</si>
  <si>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</si>
  <si>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</si>
  <si>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</si>
  <si>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</si>
  <si>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</si>
  <si>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</si>
  <si>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</si>
  <si>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</si>
  <si>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</si>
  <si>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</si>
  <si>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</si>
  <si>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</si>
  <si>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</si>
  <si>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</si>
  <si>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</si>
  <si>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</si>
  <si>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</si>
  <si>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</si>
  <si>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</si>
  <si>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</si>
  <si>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</si>
  <si>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</si>
  <si>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</si>
  <si>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</si>
  <si>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</si>
  <si>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</si>
  <si>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</si>
  <si>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</si>
  <si>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</si>
  <si>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</si>
  <si>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</si>
  <si>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</si>
  <si>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</si>
  <si>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</si>
  <si>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</si>
  <si>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</si>
  <si>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</si>
  <si>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</si>
  <si>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</si>
  <si>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</si>
  <si>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</si>
  <si>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</si>
  <si>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</si>
  <si>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</si>
  <si>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</si>
  <si>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</si>
  <si>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</si>
  <si>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</si>
  <si>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</si>
  <si>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</si>
  <si>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</si>
  <si>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</si>
  <si>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</si>
  <si>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</si>
  <si>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</si>
  <si>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</si>
  <si>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</si>
  <si>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</si>
  <si>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</si>
  <si>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</si>
  <si>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</si>
  <si>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</si>
  <si>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</si>
  <si>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</si>
  <si>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</si>
  <si>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</si>
  <si>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</si>
  <si>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</si>
  <si>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</si>
  <si>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</si>
  <si>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</si>
  <si>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</si>
  <si>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</si>
  <si>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</si>
  <si>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</si>
  <si>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</si>
  <si>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</si>
  <si>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</si>
  <si>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</si>
  <si>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</si>
  <si>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</si>
  <si>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</si>
  <si>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</si>
  <si>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</si>
  <si>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</si>
  <si>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</si>
  <si>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</si>
  <si>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</si>
  <si>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</si>
  <si>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</si>
  <si>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</si>
  <si>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</si>
  <si>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</si>
  <si>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</si>
  <si>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</si>
  <si>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</si>
  <si>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</si>
  <si>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</si>
  <si>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</si>
  <si>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</si>
  <si>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</si>
  <si>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</si>
  <si>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</si>
  <si>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</si>
  <si>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</si>
  <si>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</si>
  <si>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</si>
  <si>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</si>
  <si>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</si>
  <si>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</si>
  <si>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</si>
  <si>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</si>
  <si>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</si>
  <si>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</si>
  <si>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</si>
  <si>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</si>
  <si>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</si>
  <si>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</si>
  <si>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</si>
  <si>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</si>
  <si>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</si>
  <si>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</si>
  <si>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</si>
  <si>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</si>
  <si>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</si>
  <si>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</si>
  <si>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</si>
  <si>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</si>
  <si>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</si>
  <si>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</si>
  <si>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</si>
  <si>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</si>
  <si>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</si>
  <si>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</si>
  <si>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</si>
  <si>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</si>
  <si>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</si>
  <si>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</si>
  <si>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</si>
  <si>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</si>
  <si>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</si>
  <si>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</si>
  <si>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</si>
  <si>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</si>
  <si>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</si>
  <si>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</si>
  <si>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</si>
  <si>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</si>
  <si>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</si>
  <si>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</si>
  <si>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</si>
  <si>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</si>
  <si>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</si>
  <si>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</si>
  <si>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</si>
  <si>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</si>
  <si>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</si>
  <si>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</si>
  <si>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</si>
  <si>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</si>
  <si>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</si>
  <si>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</si>
  <si>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</si>
  <si>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</si>
  <si>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</si>
  <si>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</si>
  <si>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</si>
  <si>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</si>
  <si>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</si>
  <si>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</si>
  <si>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</si>
  <si>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</si>
  <si>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</si>
  <si>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</si>
  <si>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</si>
  <si>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</si>
  <si>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</si>
  <si>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</si>
  <si>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</si>
  <si>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</si>
  <si>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</si>
  <si>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</si>
  <si>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</si>
  <si>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</si>
  <si>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</si>
  <si>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</si>
  <si>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</si>
  <si>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</si>
  <si>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</si>
  <si>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</si>
  <si>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</si>
  <si>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</si>
  <si>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</si>
  <si>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</si>
  <si>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</si>
  <si>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</si>
  <si>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</si>
  <si>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</si>
  <si>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</si>
  <si>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</si>
  <si>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</si>
  <si>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</si>
  <si>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</si>
  <si>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</si>
  <si>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</si>
  <si>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</si>
  <si>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</si>
  <si>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</si>
  <si>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</si>
  <si>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</si>
  <si>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</si>
  <si>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</si>
  <si>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</si>
  <si>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</si>
  <si>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</si>
  <si>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</si>
  <si>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</si>
  <si>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</si>
  <si>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</si>
  <si>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</si>
  <si>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</si>
  <si>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</si>
  <si>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</si>
  <si>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</si>
  <si>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</si>
  <si>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</si>
  <si>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</si>
  <si>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</si>
  <si>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</si>
  <si>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</si>
  <si>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</si>
  <si>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</si>
  <si>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</si>
  <si>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</si>
  <si>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</si>
  <si>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</si>
  <si>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</si>
  <si>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</si>
  <si>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</si>
  <si>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</si>
  <si>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</si>
  <si>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</si>
  <si>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</si>
  <si>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</si>
  <si>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</si>
  <si>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</si>
  <si>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</si>
  <si>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</si>
  <si>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</si>
  <si>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</si>
  <si>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</si>
  <si>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</si>
  <si>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</si>
  <si>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</si>
  <si>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</si>
  <si>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</si>
  <si>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</si>
  <si>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</si>
  <si>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</si>
  <si>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</si>
  <si>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</si>
  <si>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</si>
  <si>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</si>
  <si>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</si>
  <si>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</si>
  <si>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</si>
  <si>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</si>
  <si>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</si>
  <si>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</si>
  <si>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</si>
  <si>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</si>
  <si>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</si>
  <si>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</si>
  <si>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</si>
  <si>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</si>
  <si>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</si>
  <si>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</si>
  <si>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</si>
  <si>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</si>
  <si>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</si>
  <si>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</si>
  <si>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</si>
  <si>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</si>
  <si>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</si>
  <si>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</si>
  <si>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</si>
  <si>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</si>
  <si>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</si>
  <si>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</si>
  <si>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</si>
  <si>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</si>
  <si>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</si>
  <si>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</si>
  <si>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</si>
  <si>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</si>
  <si>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</si>
  <si>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</si>
  <si>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</si>
  <si>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</si>
  <si>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</si>
  <si>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</si>
  <si>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</si>
  <si>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</si>
  <si>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</si>
  <si>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</si>
  <si>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</si>
  <si>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</si>
  <si>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</si>
  <si>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</si>
  <si>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</si>
  <si>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</si>
  <si>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</si>
  <si>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</si>
  <si>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</si>
  <si>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</si>
  <si>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</si>
  <si>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</si>
  <si>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</si>
  <si>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</si>
  <si>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</si>
  <si>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</si>
  <si>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</si>
  <si>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</si>
  <si>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</si>
  <si>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</si>
  <si>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</si>
  <si>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</si>
  <si>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</si>
  <si>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</si>
  <si>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</si>
  <si>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</si>
  <si>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</si>
  <si>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</si>
  <si>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</si>
  <si>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</si>
  <si>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</si>
  <si>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</si>
  <si>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</si>
  <si>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</si>
  <si>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</si>
  <si>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</si>
  <si>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</si>
  <si>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</si>
  <si>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</si>
  <si>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</si>
  <si>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</si>
  <si>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</si>
  <si>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</si>
  <si>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</si>
  <si>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</si>
  <si>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</si>
  <si>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</si>
  <si>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</si>
  <si>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</si>
  <si>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</si>
  <si>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</si>
  <si>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</si>
  <si>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</si>
  <si>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</si>
  <si>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</si>
  <si>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</si>
  <si>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</si>
  <si>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</si>
  <si>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</si>
  <si>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</si>
  <si>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</si>
  <si>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</si>
  <si>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</si>
  <si>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</si>
  <si>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</si>
  <si>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</si>
  <si>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</si>
  <si>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</si>
  <si>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</si>
  <si>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</si>
  <si>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</si>
  <si>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</si>
  <si>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</si>
  <si>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</si>
  <si>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</si>
  <si>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</si>
  <si>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</si>
  <si>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</si>
  <si>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</si>
  <si>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</si>
  <si>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</si>
  <si>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</si>
  <si>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</si>
  <si>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</si>
  <si>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</si>
  <si>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</si>
  <si>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</si>
  <si>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</si>
  <si>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</si>
  <si>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</si>
  <si>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</si>
  <si>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</si>
  <si>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</si>
  <si>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</si>
  <si>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</si>
  <si>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</si>
  <si>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</si>
  <si>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</si>
  <si>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</si>
  <si>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</si>
  <si>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</si>
  <si>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</si>
  <si>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</si>
  <si>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</si>
  <si>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</si>
  <si>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</si>
  <si>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</si>
  <si>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</si>
  <si>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</si>
  <si>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</si>
  <si>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</si>
  <si>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</si>
  <si>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</si>
  <si>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</si>
  <si>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</si>
  <si>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</si>
  <si>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</si>
  <si>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</si>
  <si>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</si>
  <si>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</si>
  <si>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</si>
  <si>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</si>
  <si>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</si>
  <si>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</si>
  <si>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</si>
  <si>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</si>
  <si>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</si>
  <si>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</si>
  <si>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</si>
  <si>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</si>
  <si>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</si>
  <si>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</si>
  <si>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</si>
  <si>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</si>
  <si>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</si>
  <si>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</si>
  <si>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</si>
  <si>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</si>
  <si>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</si>
  <si>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</si>
  <si>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</si>
  <si>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</si>
  <si>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</si>
  <si>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</si>
  <si>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</si>
  <si>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</si>
  <si>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</si>
  <si>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</si>
  <si>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</si>
  <si>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</si>
  <si>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</si>
  <si>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</si>
  <si>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</si>
  <si>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</si>
  <si>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</si>
  <si>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</si>
  <si>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</si>
  <si>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</si>
  <si>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</si>
  <si>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</si>
  <si>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</si>
  <si>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</si>
  <si>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</si>
  <si>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</si>
  <si>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</si>
  <si>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</si>
  <si>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</si>
  <si>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</si>
  <si>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</si>
  <si>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</si>
  <si>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</si>
  <si>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</si>
  <si>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</si>
  <si>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</si>
  <si>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</si>
  <si>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</si>
  <si>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</si>
  <si>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</si>
  <si>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</si>
  <si>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</si>
  <si>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</si>
  <si>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</si>
  <si>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</si>
  <si>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</si>
  <si>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</si>
  <si>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</si>
  <si>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</si>
  <si>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</si>
  <si>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</si>
  <si>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</si>
  <si>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</si>
  <si>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</si>
  <si>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</si>
  <si>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</si>
  <si>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</si>
  <si>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</si>
  <si>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</si>
  <si>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</si>
  <si>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</si>
  <si>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</si>
  <si>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</si>
  <si>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</si>
  <si>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</si>
  <si>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</si>
  <si>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</si>
  <si>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</si>
  <si>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</si>
  <si>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</si>
  <si>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</si>
  <si>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</si>
  <si>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</si>
  <si>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</si>
  <si>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</si>
  <si>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</si>
  <si>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</si>
  <si>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</si>
  <si>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</si>
  <si>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</si>
  <si>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</si>
  <si>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</si>
  <si>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</si>
  <si>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</si>
  <si>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</si>
  <si>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</si>
  <si>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</si>
  <si>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</si>
  <si>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</si>
  <si>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</si>
  <si>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</si>
  <si>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</si>
  <si>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</si>
  <si>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</si>
  <si>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</si>
  <si>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</si>
  <si>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</si>
  <si>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</si>
  <si>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</si>
  <si>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</si>
  <si>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</si>
  <si>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</si>
  <si>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</si>
  <si>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</si>
  <si>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</si>
  <si>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</si>
  <si>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</si>
  <si>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</si>
  <si>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</si>
  <si>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</si>
  <si>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</si>
  <si>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</si>
  <si>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</si>
  <si>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</si>
  <si>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</si>
  <si>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</si>
  <si>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</si>
  <si>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</si>
  <si>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</si>
  <si>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</si>
  <si>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</si>
  <si>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</si>
  <si>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</si>
  <si>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</si>
  <si>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</si>
  <si>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</si>
  <si>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</si>
  <si>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</si>
  <si>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</si>
  <si>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</si>
  <si>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</si>
  <si>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</si>
  <si>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</si>
  <si>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</si>
  <si>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</si>
  <si>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</si>
  <si>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</si>
  <si>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</si>
  <si>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</si>
  <si>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</si>
  <si>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</si>
  <si>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</si>
  <si>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</si>
  <si>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</si>
  <si>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</si>
  <si>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</si>
  <si>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</si>
  <si>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</si>
  <si>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</si>
  <si>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</si>
  <si>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</si>
  <si>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</si>
  <si>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</si>
  <si>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</si>
  <si>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</si>
  <si>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</si>
  <si>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</si>
  <si>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</si>
  <si>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</si>
  <si>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</si>
  <si>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</si>
  <si>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</si>
  <si>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</si>
  <si>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</si>
  <si>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</si>
  <si>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</si>
  <si>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</si>
  <si>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</si>
  <si>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</si>
  <si>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</si>
  <si>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</si>
  <si>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</si>
  <si>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</si>
  <si>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</si>
  <si>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</si>
  <si>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</si>
  <si>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</si>
  <si>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</si>
  <si>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</si>
  <si>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</si>
  <si>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</si>
  <si>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</si>
  <si>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</si>
  <si>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</si>
  <si>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</si>
  <si>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</si>
  <si>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</si>
  <si>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</si>
  <si>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</si>
  <si>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</si>
  <si>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</si>
  <si>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</si>
  <si>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</si>
  <si>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</si>
  <si>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</si>
  <si>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</si>
  <si>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</si>
  <si>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</si>
  <si>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</si>
  <si>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</si>
  <si>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</si>
  <si>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</si>
  <si>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</si>
  <si>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</si>
  <si>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</si>
  <si>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</si>
  <si>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</si>
  <si>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</si>
  <si>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</si>
  <si>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</si>
  <si>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</si>
  <si>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</si>
  <si>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</si>
  <si>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</si>
  <si>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</si>
  <si>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</si>
  <si>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</si>
  <si>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</si>
  <si>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</si>
  <si>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</si>
  <si>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</si>
  <si>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</si>
  <si>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</si>
  <si>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</si>
  <si>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</si>
  <si>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</si>
  <si>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</si>
  <si>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</si>
  <si>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</si>
  <si>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</si>
  <si>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</si>
  <si>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</si>
  <si>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</si>
  <si>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</si>
  <si>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</si>
  <si>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</si>
  <si>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</si>
  <si>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</si>
  <si>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</si>
  <si>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</si>
  <si>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</si>
  <si>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</si>
  <si>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</si>
  <si>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</si>
  <si>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</si>
  <si>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</si>
  <si>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</si>
  <si>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</si>
  <si>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</si>
  <si>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</si>
  <si>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</si>
  <si>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</si>
  <si>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</si>
  <si>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</si>
  <si>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</si>
  <si>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</si>
  <si>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</si>
  <si>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</si>
  <si>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</si>
  <si>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</si>
  <si>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</si>
  <si>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</si>
  <si>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</si>
  <si>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</si>
  <si>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</si>
  <si>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</si>
  <si>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</si>
  <si>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</si>
  <si>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</si>
  <si>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</si>
  <si>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</si>
  <si>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</si>
  <si>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</si>
  <si>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</si>
  <si>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</si>
  <si>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</si>
  <si>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</si>
  <si>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</si>
  <si>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</si>
  <si>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</si>
  <si>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</si>
  <si>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</si>
  <si>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</si>
  <si>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</si>
  <si>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</si>
  <si>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</si>
  <si>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</si>
  <si>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</si>
  <si>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</si>
  <si>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</si>
  <si>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</si>
  <si>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</si>
  <si>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</si>
  <si>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</si>
  <si>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</si>
  <si>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</si>
  <si>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</si>
  <si>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</si>
  <si>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</si>
  <si>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</si>
  <si>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</si>
  <si>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</si>
  <si>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</si>
  <si>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</si>
  <si>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</si>
  <si>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</si>
  <si>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</si>
  <si>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</si>
  <si>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</si>
  <si>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</si>
  <si>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</si>
  <si>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</si>
  <si>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</si>
  <si>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</si>
  <si>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</si>
  <si>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</si>
  <si>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</si>
  <si>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</si>
  <si>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</si>
  <si>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</si>
  <si>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</si>
  <si>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</si>
  <si>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</si>
  <si>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</si>
  <si>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</si>
  <si>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</si>
  <si>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</si>
  <si>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</si>
  <si>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</si>
  <si>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</si>
  <si>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</si>
  <si>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</si>
  <si>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</si>
  <si>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</si>
  <si>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</si>
  <si>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</si>
  <si>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</si>
  <si>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</si>
  <si>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</si>
  <si>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</si>
  <si>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</si>
  <si>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</si>
  <si>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</si>
  <si>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</si>
  <si>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</si>
  <si>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</si>
  <si>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</si>
  <si>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</si>
  <si>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</si>
  <si>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</si>
  <si>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</si>
  <si>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</si>
  <si>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</si>
  <si>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</si>
  <si>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</si>
  <si>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</si>
  <si>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</si>
  <si>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</si>
  <si>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</si>
  <si>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</si>
  <si>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</si>
  <si>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</si>
  <si>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</si>
  <si>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</si>
  <si>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</si>
  <si>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</si>
  <si>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</si>
  <si>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</si>
  <si>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</si>
  <si>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</si>
  <si>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</si>
  <si>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</si>
  <si>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</si>
  <si>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</si>
  <si>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</si>
  <si>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</si>
  <si>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</si>
  <si>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</si>
  <si>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</si>
  <si>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</si>
  <si>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</si>
  <si>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</si>
  <si>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</si>
  <si>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</si>
  <si>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</si>
  <si>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</si>
  <si>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</si>
  <si>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</si>
  <si>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</si>
  <si>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</si>
  <si>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</si>
  <si>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</si>
  <si>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</si>
  <si>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</si>
  <si>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</si>
  <si>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</si>
  <si>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</si>
  <si>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</si>
  <si>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</si>
  <si>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</si>
  <si>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</si>
  <si>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</si>
  <si>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</si>
  <si>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</si>
  <si>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</si>
  <si>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</si>
  <si>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</si>
  <si>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</si>
  <si>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</si>
  <si>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</si>
  <si>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</si>
  <si>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</si>
  <si>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</si>
  <si>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</si>
  <si>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</si>
  <si>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</si>
  <si>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</si>
  <si>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</si>
  <si>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</si>
  <si>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</si>
  <si>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</si>
  <si>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</si>
  <si>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</si>
  <si>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</si>
  <si>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</si>
  <si>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</si>
  <si>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</si>
  <si>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</si>
  <si>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</si>
  <si>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</si>
  <si>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</si>
  <si>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</si>
  <si>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</si>
  <si>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</si>
  <si>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</si>
  <si>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</si>
  <si>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</si>
  <si>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</si>
  <si>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</si>
  <si>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</si>
  <si>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</si>
  <si>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</si>
  <si>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</si>
  <si>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</si>
  <si>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</si>
  <si>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</si>
  <si>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</si>
  <si>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</si>
  <si>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</si>
  <si>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</si>
  <si>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</si>
  <si>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</si>
  <si>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</si>
  <si>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</si>
  <si>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</si>
  <si>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</si>
  <si>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</si>
  <si>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</si>
  <si>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</si>
  <si>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</si>
  <si>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</si>
  <si>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</si>
  <si>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</si>
  <si>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</si>
  <si>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</si>
  <si>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</si>
  <si>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</si>
  <si>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</si>
  <si>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</si>
  <si>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</si>
  <si>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</si>
  <si>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</si>
  <si>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</si>
  <si>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</si>
  <si>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</si>
  <si>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</si>
  <si>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</si>
  <si>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</si>
  <si>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</si>
  <si>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</si>
  <si>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</si>
  <si>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</si>
  <si>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</si>
  <si>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</si>
  <si>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</si>
  <si>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</si>
  <si>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</si>
  <si>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</si>
  <si>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</si>
  <si>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</si>
  <si>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</si>
  <si>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</si>
  <si>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</si>
  <si>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</si>
  <si>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</si>
  <si>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</si>
  <si>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</si>
  <si>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</si>
  <si>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</si>
  <si>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</si>
  <si>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</si>
  <si>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</si>
  <si>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</si>
  <si>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</si>
  <si>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</si>
  <si>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</si>
  <si>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</si>
  <si>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</si>
  <si>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</si>
  <si>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</si>
  <si>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</si>
  <si>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</si>
  <si>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</si>
  <si>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</si>
  <si>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</si>
  <si>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</si>
  <si>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</si>
  <si>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</si>
  <si>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</si>
  <si>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</si>
  <si>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</si>
  <si>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</si>
  <si>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</si>
  <si>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</si>
  <si>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</si>
  <si>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</si>
  <si>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</si>
  <si>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</si>
  <si>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</si>
  <si>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</si>
  <si>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</si>
  <si>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</si>
  <si>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</si>
  <si>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</si>
  <si>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</si>
  <si>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</si>
  <si>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</si>
  <si>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</si>
  <si>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</si>
  <si>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</si>
  <si>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</si>
  <si>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</si>
  <si>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</si>
  <si>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</si>
  <si>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</si>
  <si>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</si>
  <si>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</si>
  <si>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</si>
  <si>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</si>
  <si>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</si>
  <si>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</si>
  <si>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</si>
  <si>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</si>
  <si>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</si>
  <si>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</si>
  <si>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</si>
  <si>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</si>
  <si>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</si>
  <si>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</si>
  <si>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</si>
  <si>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</si>
  <si>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</si>
  <si>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</si>
  <si>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</si>
  <si>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</si>
  <si>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</si>
  <si>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</si>
  <si>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</si>
  <si>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</si>
  <si>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</si>
  <si>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</si>
  <si>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</si>
  <si>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</si>
  <si>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</si>
  <si>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</si>
  <si>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</si>
  <si>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</si>
  <si>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</si>
  <si>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</si>
  <si>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</si>
  <si>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</si>
  <si>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</si>
  <si>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</si>
  <si>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</si>
  <si>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</si>
  <si>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</si>
  <si>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</si>
  <si>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</si>
  <si>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</si>
  <si>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</si>
  <si>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</si>
  <si>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</si>
  <si>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</si>
  <si>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</si>
  <si>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</si>
  <si>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</si>
  <si>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</si>
  <si>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</si>
  <si>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</si>
  <si>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</si>
  <si>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</si>
  <si>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</si>
  <si>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</si>
  <si>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</si>
  <si>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</si>
  <si>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</si>
  <si>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</si>
  <si>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</si>
  <si>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</si>
  <si>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</si>
  <si>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</si>
  <si>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</si>
  <si>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</si>
  <si>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</si>
  <si>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</si>
  <si>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</si>
  <si>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</si>
  <si>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</si>
  <si>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</si>
  <si>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</si>
  <si>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</si>
  <si>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</si>
  <si>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</si>
  <si>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</si>
  <si>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</si>
  <si>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</si>
  <si>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</si>
  <si>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</si>
  <si>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</si>
  <si>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</si>
  <si>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</si>
  <si>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</si>
  <si>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</si>
  <si>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</si>
  <si>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</si>
  <si>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</si>
  <si>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</si>
  <si>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</si>
  <si>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</si>
  <si>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</si>
  <si>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</si>
  <si>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</si>
  <si>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</si>
  <si>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</si>
  <si>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</si>
  <si>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</si>
  <si>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</si>
  <si>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</si>
  <si>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</si>
  <si>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</si>
  <si>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</si>
  <si>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</si>
  <si>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</si>
  <si>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</si>
  <si>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</si>
  <si>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</si>
  <si>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</si>
  <si>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</si>
  <si>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</si>
  <si>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</si>
  <si>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</si>
  <si>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</si>
  <si>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</si>
  <si>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</si>
  <si>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</si>
  <si>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</si>
  <si>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</si>
  <si>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</si>
  <si>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</si>
  <si>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</si>
  <si>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</si>
  <si>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</si>
  <si>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</si>
  <si>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</si>
  <si>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</si>
  <si>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</si>
  <si>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</si>
  <si>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</si>
  <si>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</si>
  <si>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</si>
  <si>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</si>
  <si>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</si>
  <si>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</si>
  <si>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</si>
  <si>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</si>
  <si>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</si>
  <si>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</si>
  <si>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</si>
  <si>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</si>
  <si>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</si>
  <si>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</si>
  <si>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</si>
  <si>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</si>
  <si>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</si>
  <si>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</si>
  <si>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</si>
  <si>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</si>
  <si>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</si>
  <si>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</si>
  <si>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</si>
  <si>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</si>
  <si>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</si>
  <si>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</si>
  <si>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</si>
  <si>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</si>
  <si>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</si>
  <si>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</si>
  <si>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</si>
  <si>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</si>
  <si>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</si>
  <si>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</si>
  <si>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</si>
  <si>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</si>
  <si>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</si>
  <si>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</si>
  <si>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</si>
  <si>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</si>
  <si>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</si>
  <si>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</si>
  <si>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</si>
  <si>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</si>
  <si>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</si>
  <si>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</si>
  <si>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</si>
  <si>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</si>
  <si>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</si>
  <si>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</si>
  <si>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</si>
  <si>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</si>
  <si>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</si>
  <si>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</si>
  <si>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</si>
  <si>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</si>
  <si>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</si>
  <si>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</si>
  <si>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</si>
  <si>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</si>
  <si>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</si>
  <si>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</si>
  <si>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</si>
  <si>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</si>
  <si>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</si>
  <si>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</si>
  <si>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</si>
  <si>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</si>
  <si>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</si>
  <si>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</si>
  <si>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</si>
  <si>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</si>
  <si>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</si>
  <si>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</si>
  <si>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</si>
  <si>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</si>
  <si>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</si>
  <si>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</si>
  <si>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</si>
  <si>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</si>
  <si>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</si>
  <si>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</si>
  <si>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</si>
  <si>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</si>
  <si>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</si>
  <si>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</si>
  <si>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</si>
  <si>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</si>
  <si>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</si>
  <si>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</si>
  <si>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</si>
  <si>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</si>
  <si>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</si>
  <si>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</si>
  <si>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</si>
  <si>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</si>
  <si>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</si>
  <si>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</si>
  <si>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</si>
  <si>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</si>
  <si>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</si>
  <si>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</si>
  <si>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</si>
  <si>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</si>
  <si>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</si>
  <si>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</si>
  <si>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</si>
  <si>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</si>
  <si>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</si>
  <si>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</si>
  <si>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</si>
  <si>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</si>
  <si>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</si>
  <si>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</si>
  <si>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</si>
  <si>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</si>
  <si>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</si>
  <si>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</si>
  <si>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</si>
  <si>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</si>
  <si>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</si>
  <si>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</si>
  <si>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</si>
  <si>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</si>
  <si>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</si>
  <si>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</si>
  <si>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</si>
  <si>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</si>
  <si>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</si>
  <si>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</si>
  <si>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</si>
  <si>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</si>
  <si>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</si>
  <si>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</si>
  <si>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</si>
  <si>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</si>
  <si>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</si>
  <si>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</si>
  <si>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</si>
  <si>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</si>
  <si>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</si>
  <si>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</si>
  <si>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</si>
  <si>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</si>
  <si>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</si>
  <si>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</si>
  <si>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</si>
  <si>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</si>
  <si>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</si>
  <si>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</si>
  <si>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</si>
  <si>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</si>
  <si>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</si>
  <si>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</si>
  <si>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</si>
  <si>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</si>
  <si>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</si>
  <si>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</si>
  <si>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</si>
  <si>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</si>
  <si>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</si>
  <si>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</si>
  <si>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</si>
  <si>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</si>
  <si>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</si>
  <si>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</si>
  <si>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</si>
  <si>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</si>
  <si>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</si>
  <si>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</si>
  <si>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</si>
  <si>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</si>
  <si>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</si>
  <si>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</si>
  <si>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</si>
  <si>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</si>
  <si>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</si>
  <si>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</si>
  <si>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</si>
  <si>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</si>
  <si>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</si>
  <si>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</si>
  <si>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</si>
  <si>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</si>
  <si>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</si>
  <si>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</si>
  <si>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</si>
  <si>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</si>
  <si>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</si>
  <si>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</si>
  <si>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</si>
  <si>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</si>
  <si>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</si>
  <si>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</si>
  <si>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</si>
  <si>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</si>
  <si>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</si>
  <si>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</si>
  <si>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</si>
  <si>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</si>
  <si>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</si>
  <si>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</si>
  <si>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</si>
  <si>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</si>
  <si>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</si>
  <si>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</si>
  <si>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</si>
  <si>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</si>
  <si>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</si>
  <si>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</si>
  <si>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</si>
  <si>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</si>
  <si>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</si>
  <si>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</si>
  <si>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</si>
  <si>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</si>
  <si>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</si>
  <si>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</si>
  <si>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</si>
  <si>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</si>
  <si>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</si>
  <si>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</si>
  <si>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</si>
  <si>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</si>
  <si>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</si>
  <si>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</si>
  <si>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</si>
  <si>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</si>
  <si>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</si>
  <si>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</si>
  <si>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</si>
  <si>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</si>
  <si>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</si>
  <si>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</si>
  <si>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</si>
  <si>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</si>
  <si>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</si>
  <si>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</si>
  <si>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</si>
  <si>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</si>
  <si>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</si>
  <si>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</si>
  <si>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</si>
  <si>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</si>
  <si>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</si>
  <si>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</si>
  <si>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</si>
  <si>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</si>
  <si>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</si>
  <si>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</si>
  <si>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</si>
  <si>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</si>
  <si>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</si>
  <si>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</si>
  <si>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</si>
  <si>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</si>
  <si>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</si>
  <si>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</si>
  <si>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</si>
  <si>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</si>
  <si>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</si>
  <si>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</si>
  <si>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</si>
  <si>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</si>
  <si>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</si>
  <si>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</si>
  <si>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</si>
  <si>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</si>
  <si>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</si>
  <si>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</si>
  <si>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</si>
  <si>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</si>
  <si>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</si>
  <si>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</si>
  <si>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</si>
  <si>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</si>
  <si>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</si>
  <si>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</si>
  <si>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</si>
  <si>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</si>
  <si>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</si>
  <si>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</si>
  <si>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</si>
  <si>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</si>
  <si>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</si>
  <si>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</si>
  <si>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</si>
  <si>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</si>
  <si>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</si>
  <si>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</si>
  <si>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</si>
  <si>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</si>
  <si>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</si>
  <si>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</si>
  <si>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</si>
  <si>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</si>
  <si>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</si>
  <si>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</si>
  <si>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</si>
  <si>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</si>
  <si>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</si>
  <si>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</si>
  <si>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</si>
  <si>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</si>
  <si>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</si>
  <si>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</si>
  <si>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</si>
  <si>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</si>
  <si>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</si>
  <si>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</si>
  <si>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</si>
  <si>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</si>
  <si>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</si>
  <si>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</si>
  <si>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</si>
  <si>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</si>
  <si>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</si>
  <si>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</si>
  <si>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</si>
  <si>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</si>
  <si>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</si>
  <si>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</si>
  <si>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</si>
  <si>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</si>
  <si>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</si>
  <si>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</si>
  <si>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</si>
  <si>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</si>
  <si>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</si>
  <si>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</si>
  <si>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</si>
  <si>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</si>
  <si>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</si>
  <si>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</si>
  <si>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</si>
  <si>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</si>
  <si>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</si>
  <si>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</si>
  <si>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</si>
  <si>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</si>
  <si>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</si>
  <si>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</si>
  <si>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</si>
  <si>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</si>
  <si>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</si>
  <si>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</si>
  <si>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</si>
  <si>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</si>
  <si>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</si>
  <si>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</si>
  <si>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</si>
  <si>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</si>
  <si>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</si>
  <si>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</si>
  <si>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</si>
  <si>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</si>
  <si>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</si>
  <si>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</si>
  <si>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</si>
  <si>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</si>
  <si>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</si>
  <si>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</si>
  <si>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</si>
  <si>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</si>
  <si>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</si>
  <si>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</si>
  <si>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</si>
  <si>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</si>
  <si>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</si>
  <si>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</si>
  <si>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</si>
  <si>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</si>
  <si>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</si>
  <si>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</si>
  <si>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</si>
  <si>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</si>
  <si>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</si>
  <si>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</si>
  <si>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</si>
  <si>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</si>
  <si>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</si>
  <si>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</si>
  <si>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</si>
  <si>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</si>
  <si>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</si>
  <si>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</si>
  <si>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</si>
  <si>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</si>
  <si>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</si>
  <si>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</si>
  <si>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</si>
  <si>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</si>
  <si>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</si>
  <si>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</si>
  <si>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</si>
  <si>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</si>
  <si>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</si>
  <si>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</si>
  <si>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</si>
  <si>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</si>
  <si>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</si>
  <si>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</si>
  <si>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</si>
  <si>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</si>
  <si>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</si>
  <si>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</si>
  <si>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</si>
  <si>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</si>
  <si>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</si>
  <si>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</si>
  <si>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</si>
  <si>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</si>
  <si>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</si>
  <si>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</si>
  <si>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</si>
  <si>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</si>
  <si>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</si>
  <si>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</si>
  <si>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</si>
  <si>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</si>
  <si>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</si>
  <si>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</si>
  <si>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</si>
  <si>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</si>
  <si>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</si>
  <si>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</si>
  <si>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</si>
  <si>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</si>
  <si>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</si>
  <si>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</si>
  <si>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</si>
  <si>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</si>
  <si>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</si>
  <si>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</si>
  <si>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</si>
  <si>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</si>
  <si>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</si>
  <si>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</si>
  <si>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</si>
  <si>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</si>
  <si>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</si>
  <si>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</si>
  <si>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</si>
  <si>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</si>
  <si>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</si>
  <si>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</si>
  <si>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</si>
  <si>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</si>
  <si>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</si>
  <si>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</si>
  <si>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</si>
  <si>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</si>
  <si>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</si>
  <si>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</si>
  <si>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</si>
  <si>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</si>
  <si>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</si>
  <si>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</si>
  <si>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</si>
  <si>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</si>
  <si>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</si>
  <si>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</si>
  <si>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</si>
  <si>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</si>
  <si>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</si>
  <si>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</si>
  <si>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</si>
  <si>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</si>
  <si>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</si>
  <si>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</si>
  <si>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</si>
  <si>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</si>
  <si>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</si>
  <si>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</si>
  <si>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</si>
  <si>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</si>
  <si>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</si>
  <si>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</si>
  <si>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</si>
  <si>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</si>
  <si>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</si>
  <si>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</si>
  <si>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</si>
  <si>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</si>
  <si>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</si>
  <si>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</si>
  <si>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</si>
  <si>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</si>
  <si>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</si>
  <si>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</si>
  <si>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</si>
  <si>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</si>
  <si>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</si>
  <si>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</si>
  <si>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</si>
  <si>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</si>
  <si>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</si>
  <si>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</si>
  <si>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</si>
  <si>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</si>
  <si>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</si>
  <si>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</si>
  <si>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</si>
  <si>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</si>
  <si>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</si>
  <si>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</si>
  <si>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</si>
  <si>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</si>
  <si>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</si>
  <si>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</si>
  <si>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</si>
  <si>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</si>
  <si>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</si>
  <si>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</si>
  <si>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</si>
  <si>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</si>
  <si>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</si>
  <si>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</si>
  <si>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</si>
  <si>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</si>
  <si>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</si>
  <si>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</si>
  <si>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</si>
  <si>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</si>
  <si>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</si>
  <si>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</si>
  <si>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</si>
  <si>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</si>
  <si>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</si>
  <si>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</si>
  <si>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</si>
  <si>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</si>
  <si>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</si>
  <si>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</si>
  <si>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</si>
  <si>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</si>
  <si>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</si>
  <si>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</si>
  <si>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</si>
  <si>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</si>
  <si>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</si>
  <si>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</si>
  <si>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</si>
  <si>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</si>
  <si>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</si>
  <si>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</si>
  <si>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</si>
  <si>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</si>
  <si>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</si>
  <si>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</si>
  <si>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</si>
  <si>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</si>
  <si>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</si>
  <si>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</si>
  <si>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</si>
  <si>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</si>
  <si>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</si>
  <si>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</si>
  <si>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</si>
  <si>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</si>
  <si>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</si>
  <si>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</si>
  <si>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</si>
  <si>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</si>
  <si>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</si>
  <si>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</si>
  <si>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</si>
  <si>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</si>
  <si>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</si>
  <si>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</si>
  <si>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</si>
  <si>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</si>
  <si>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</si>
  <si>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</si>
  <si>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</si>
  <si>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</si>
  <si>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</si>
  <si>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</si>
  <si>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</si>
  <si>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</si>
  <si>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</si>
  <si>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</si>
  <si>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</si>
  <si>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</si>
  <si>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</si>
  <si>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</si>
  <si>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</si>
  <si>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</si>
  <si>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</si>
  <si>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</si>
  <si>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</si>
  <si>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</si>
  <si>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</si>
  <si>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</si>
  <si>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</si>
  <si>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</si>
  <si>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</si>
  <si>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</si>
  <si>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</si>
  <si>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</si>
  <si>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</si>
  <si>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</si>
  <si>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</si>
  <si>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</si>
  <si>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</si>
  <si>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</si>
  <si>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</si>
  <si>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</si>
  <si>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</si>
  <si>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</si>
  <si>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</si>
  <si>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</si>
  <si>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</si>
  <si>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</si>
  <si>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</si>
  <si>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</si>
  <si>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</si>
  <si>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</si>
  <si>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</si>
  <si>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</si>
  <si>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</si>
  <si>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</si>
  <si>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</si>
  <si>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</si>
  <si>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</si>
  <si>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</si>
  <si>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</si>
  <si>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</si>
  <si>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</si>
  <si>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</si>
  <si>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</si>
  <si>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</si>
  <si>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</si>
  <si>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</si>
  <si>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</si>
  <si>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</si>
  <si>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</si>
  <si>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</si>
  <si>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</si>
  <si>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</si>
  <si>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</si>
  <si>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</si>
  <si>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</si>
  <si>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</si>
  <si>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</si>
  <si>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</si>
  <si>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</si>
  <si>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</si>
  <si>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</si>
  <si>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</si>
  <si>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</si>
  <si>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</si>
  <si>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</si>
  <si>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</si>
  <si>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</si>
  <si>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</si>
  <si>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</si>
  <si>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</si>
  <si>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</si>
  <si>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</si>
  <si>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</si>
  <si>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</si>
  <si>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</si>
  <si>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</si>
  <si>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</si>
  <si>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</si>
  <si>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</si>
  <si>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</si>
  <si>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</si>
  <si>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</si>
  <si>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</si>
  <si>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</si>
  <si>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</si>
  <si>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</si>
  <si>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</si>
  <si>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</si>
  <si>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</si>
  <si>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</si>
  <si>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</si>
  <si>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</si>
  <si>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</si>
  <si>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</si>
  <si>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</si>
  <si>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</si>
  <si>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</si>
  <si>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</si>
  <si>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</si>
  <si>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</si>
  <si>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</si>
  <si>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</si>
  <si>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</si>
  <si>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</si>
  <si>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</si>
  <si>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</si>
  <si>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</si>
  <si>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</si>
  <si>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</si>
  <si>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</si>
  <si>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</si>
  <si>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</si>
  <si>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</si>
  <si>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</si>
  <si>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</si>
  <si>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</si>
  <si>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</si>
  <si>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</si>
  <si>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</si>
  <si>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</si>
  <si>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</si>
  <si>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</si>
  <si>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</si>
  <si>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</si>
  <si>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</si>
  <si>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</si>
  <si>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</si>
  <si>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</si>
  <si>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</si>
  <si>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</si>
  <si>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</si>
  <si>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</si>
  <si>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</si>
  <si>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</si>
  <si>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</si>
  <si>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</si>
  <si>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</si>
  <si>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</si>
  <si>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</si>
  <si>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</si>
  <si>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</si>
  <si>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</si>
  <si>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</si>
  <si>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</si>
  <si>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</si>
  <si>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</si>
  <si>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</si>
  <si>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</si>
  <si>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</si>
  <si>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</si>
  <si>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</si>
  <si>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</si>
  <si>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</si>
  <si>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</si>
  <si>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</si>
  <si>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</si>
  <si>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</si>
  <si>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</si>
  <si>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</si>
  <si>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</si>
  <si>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</si>
  <si>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</si>
  <si>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</si>
  <si>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</si>
  <si>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</si>
  <si>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</si>
  <si>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</si>
  <si>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</si>
  <si>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</si>
  <si>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</si>
  <si>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</si>
  <si>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</si>
  <si>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</si>
  <si>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</si>
  <si>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</si>
  <si>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</si>
  <si>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</si>
  <si>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</si>
  <si>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</si>
  <si>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</si>
  <si>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</si>
  <si>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</si>
  <si>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</si>
  <si>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</si>
  <si>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</si>
  <si>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</si>
  <si>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</si>
  <si>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</si>
  <si>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</si>
  <si>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</si>
  <si>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</si>
  <si>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</si>
  <si>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</si>
  <si>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</si>
  <si>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</si>
  <si>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</si>
  <si>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</si>
  <si>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</si>
  <si>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</si>
  <si>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</si>
  <si>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</si>
  <si>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</si>
  <si>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</si>
  <si>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</si>
  <si>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</si>
  <si>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</si>
  <si>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</si>
  <si>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</si>
  <si>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</si>
  <si>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</si>
  <si>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</si>
  <si>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</si>
  <si>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</si>
  <si>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</si>
  <si>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</si>
  <si>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</si>
  <si>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</si>
  <si>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</si>
  <si>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</si>
  <si>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</si>
  <si>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</si>
  <si>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</si>
  <si>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</si>
  <si>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</si>
  <si>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</si>
  <si>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</si>
  <si>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</si>
  <si>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</si>
  <si>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</si>
  <si>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</si>
  <si>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</si>
  <si>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</si>
  <si>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</si>
  <si>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</si>
  <si>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</si>
  <si>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</si>
  <si>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</si>
  <si>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</si>
  <si>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</si>
  <si>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</si>
  <si>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</si>
  <si>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</si>
  <si>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</si>
  <si>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</si>
  <si>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</si>
  <si>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</si>
  <si>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</si>
  <si>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</si>
  <si>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</si>
  <si>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</si>
  <si>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</si>
  <si>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</si>
  <si>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</si>
  <si>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</si>
  <si>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</si>
  <si>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</si>
  <si>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</si>
  <si>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</si>
  <si>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</si>
  <si>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</si>
  <si>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</si>
  <si>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</si>
  <si>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</si>
  <si>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</si>
  <si>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</si>
  <si>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</si>
  <si>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</si>
  <si>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</si>
  <si>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</si>
  <si>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</si>
  <si>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</si>
  <si>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</si>
  <si>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</si>
  <si>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</si>
  <si>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</si>
  <si>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</si>
  <si>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</si>
  <si>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</si>
  <si>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</si>
  <si>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</si>
  <si>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</si>
  <si>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</si>
  <si>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</si>
  <si>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</si>
  <si>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</si>
  <si>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</si>
  <si>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</si>
  <si>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</si>
  <si>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</si>
  <si>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</si>
  <si>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</si>
  <si>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</si>
  <si>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</si>
  <si>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</si>
  <si>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</si>
  <si>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</si>
  <si>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</si>
  <si>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</si>
  <si>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</si>
  <si>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</si>
  <si>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</si>
  <si>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</si>
  <si>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</si>
  <si>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</si>
  <si>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</si>
  <si>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</si>
  <si>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</si>
  <si>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</si>
  <si>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</si>
  <si>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</si>
  <si>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</si>
  <si>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</si>
  <si>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</si>
  <si>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</si>
  <si>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</si>
  <si>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</si>
  <si>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</si>
  <si>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</si>
  <si>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</si>
  <si>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</si>
  <si>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</si>
  <si>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</si>
  <si>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</si>
  <si>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</si>
  <si>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</si>
  <si>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</si>
  <si>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</si>
  <si>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</si>
  <si>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</si>
  <si>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</si>
  <si>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</si>
  <si>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</si>
  <si>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</si>
  <si>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</si>
  <si>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</si>
  <si>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</si>
  <si>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</si>
  <si>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</si>
  <si>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</si>
  <si>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</si>
  <si>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</si>
  <si>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</si>
  <si>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</si>
  <si>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</si>
  <si>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</si>
  <si>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</si>
  <si>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</si>
  <si>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</si>
  <si>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</si>
  <si>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</si>
  <si>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</si>
  <si>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</si>
  <si>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</si>
  <si>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</si>
  <si>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</si>
  <si>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</si>
  <si>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</si>
  <si>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</si>
  <si>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</si>
  <si>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</si>
  <si>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</si>
  <si>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</si>
  <si>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</si>
  <si>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</si>
  <si>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</si>
  <si>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</si>
  <si>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</si>
  <si>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</si>
  <si>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</si>
  <si>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</si>
  <si>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</si>
  <si>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</si>
  <si>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</si>
  <si>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</si>
  <si>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</si>
  <si>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</si>
  <si>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</si>
  <si>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</si>
  <si>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</si>
  <si>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</si>
  <si>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</si>
  <si>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</si>
  <si>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</si>
  <si>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</si>
  <si>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</si>
  <si>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</si>
  <si>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</si>
  <si>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</si>
  <si>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</si>
  <si>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</si>
  <si>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</si>
  <si>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</si>
  <si>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</si>
  <si>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</si>
  <si>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</si>
  <si>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</si>
  <si>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</si>
  <si>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</si>
  <si>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</si>
  <si>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</si>
  <si>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</si>
  <si>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</si>
  <si>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</si>
  <si>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</si>
  <si>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</si>
  <si>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</si>
  <si>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</si>
  <si>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</si>
  <si>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</si>
  <si>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</si>
  <si>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</si>
  <si>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</si>
  <si>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</si>
  <si>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</si>
  <si>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</si>
  <si>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</si>
  <si>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</si>
  <si>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</si>
  <si>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</si>
  <si>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</si>
  <si>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</si>
  <si>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</si>
  <si>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</si>
  <si>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</si>
  <si>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</si>
  <si>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</si>
  <si>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</si>
  <si>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</si>
  <si>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</si>
  <si>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</si>
  <si>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</si>
  <si>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</si>
  <si>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</si>
  <si>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</si>
  <si>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</si>
  <si>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</si>
  <si>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</si>
  <si>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</si>
  <si>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</si>
  <si>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</si>
  <si>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</si>
  <si>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</si>
  <si>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</si>
  <si>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</si>
  <si>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</si>
  <si>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</si>
  <si>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</si>
  <si>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</si>
  <si>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</si>
  <si>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</si>
  <si>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</si>
  <si>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</si>
  <si>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</si>
  <si>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</si>
  <si>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</si>
  <si>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</si>
  <si>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</si>
  <si>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</si>
  <si>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</si>
  <si>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</si>
  <si>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</si>
  <si>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</si>
  <si>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</si>
  <si>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</si>
  <si>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</si>
  <si>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</si>
  <si>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</si>
  <si>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</si>
  <si>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</si>
  <si>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</si>
  <si>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</si>
  <si>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</si>
  <si>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</si>
  <si>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</si>
  <si>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</si>
  <si>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</si>
  <si>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</si>
  <si>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</si>
  <si>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</si>
  <si>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</si>
  <si>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</si>
  <si>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</si>
  <si>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</si>
  <si>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</si>
  <si>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</si>
  <si>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</si>
  <si>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</si>
  <si>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</si>
  <si>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</si>
  <si>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</si>
  <si>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</si>
  <si>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</si>
  <si>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</si>
  <si>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</si>
  <si>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</si>
  <si>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</si>
  <si>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</si>
  <si>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</si>
  <si>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</si>
  <si>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</si>
  <si>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</si>
  <si>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</si>
  <si>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</si>
  <si>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</si>
  <si>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</si>
  <si>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</si>
  <si>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</si>
  <si>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</si>
  <si>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</si>
  <si>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</si>
  <si>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</si>
  <si>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</si>
  <si>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</si>
  <si>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</si>
  <si>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</si>
  <si>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</si>
  <si>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</si>
  <si>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</si>
  <si>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</si>
  <si>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</si>
  <si>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</si>
  <si>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</si>
  <si>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</si>
  <si>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</si>
  <si>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</si>
  <si>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</si>
  <si>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</si>
  <si>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</si>
  <si>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</si>
  <si>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</si>
  <si>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</si>
  <si>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</si>
  <si>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</si>
  <si>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</si>
  <si>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</si>
  <si>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</si>
  <si>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</si>
  <si>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</si>
  <si>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</si>
  <si>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</si>
  <si>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</si>
  <si>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</si>
  <si>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</si>
  <si>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</si>
  <si>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</si>
  <si>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</si>
  <si>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</si>
  <si>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</si>
  <si>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</si>
  <si>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</si>
  <si>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</si>
  <si>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</si>
  <si>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</si>
  <si>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</si>
  <si>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</si>
  <si>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</si>
  <si>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</si>
  <si>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</si>
  <si>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</si>
  <si>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</si>
  <si>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</si>
  <si>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</si>
  <si>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</si>
  <si>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</si>
  <si>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</si>
  <si>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</si>
  <si>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</si>
  <si>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</si>
  <si>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</si>
  <si>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</si>
  <si>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</si>
  <si>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</si>
  <si>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</si>
  <si>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</si>
  <si>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</si>
  <si>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</si>
  <si>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</si>
  <si>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</si>
  <si>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</si>
  <si>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</si>
  <si>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</si>
  <si>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</si>
  <si>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</si>
  <si>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</si>
  <si>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</si>
  <si>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</si>
  <si>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</si>
  <si>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</si>
  <si>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</si>
  <si>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</si>
  <si>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</si>
  <si>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</si>
  <si>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</si>
  <si>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</si>
  <si>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</si>
  <si>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</si>
  <si>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</si>
  <si>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</si>
  <si>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</si>
  <si>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</si>
  <si>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</si>
  <si>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</si>
  <si>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</si>
  <si>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</si>
  <si>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</si>
  <si>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</si>
  <si>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</si>
  <si>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</si>
  <si>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</si>
  <si>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</si>
  <si>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</si>
  <si>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</si>
  <si>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</si>
  <si>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</si>
  <si>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</si>
  <si>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</si>
  <si>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</si>
  <si>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</si>
  <si>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</si>
  <si>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</si>
  <si>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</si>
  <si>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</si>
  <si>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</si>
  <si>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</si>
  <si>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</si>
  <si>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</si>
  <si>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</si>
  <si>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</si>
  <si>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</si>
  <si>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</si>
  <si>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</si>
  <si>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</si>
  <si>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</si>
  <si>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</si>
  <si>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</si>
  <si>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</si>
  <si>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</si>
  <si>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</si>
  <si>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</si>
  <si>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</si>
  <si>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</si>
  <si>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</si>
  <si>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</si>
  <si>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</si>
  <si>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</si>
  <si>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</si>
  <si>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</si>
  <si>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</si>
  <si>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</si>
  <si>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</si>
  <si>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</si>
  <si>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</si>
  <si>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</si>
  <si>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</si>
  <si>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</si>
  <si>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</si>
  <si>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</si>
  <si>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</si>
  <si>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</si>
  <si>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</si>
  <si>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</si>
  <si>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</si>
  <si>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</si>
  <si>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</si>
  <si>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</si>
  <si>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</si>
  <si>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</si>
  <si>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</si>
  <si>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</si>
  <si>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</si>
  <si>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</si>
  <si>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</si>
  <si>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</si>
  <si>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</si>
  <si>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</si>
  <si>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</si>
  <si>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</si>
  <si>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</si>
  <si>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</si>
  <si>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</si>
  <si>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</si>
  <si>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</si>
  <si>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</si>
  <si>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</si>
  <si>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</si>
  <si>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</si>
  <si>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</si>
  <si>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</si>
  <si>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</si>
  <si>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</si>
  <si>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</si>
  <si>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</si>
  <si>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</si>
  <si>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</si>
  <si>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</si>
  <si>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</si>
  <si>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</si>
  <si>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</si>
  <si>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</si>
  <si>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</si>
  <si>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</si>
  <si>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</si>
  <si>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</si>
  <si>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</si>
  <si>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</si>
  <si>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</si>
  <si>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</si>
  <si>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</si>
  <si>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</si>
  <si>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</si>
  <si>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</si>
  <si>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</si>
  <si>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</si>
  <si>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</si>
  <si>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</si>
  <si>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</si>
  <si>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</si>
  <si>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</si>
  <si>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</si>
  <si>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</si>
  <si>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</si>
  <si>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</si>
  <si>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</si>
  <si>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</si>
  <si>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</si>
  <si>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</si>
  <si>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</si>
  <si>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</si>
  <si>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</si>
  <si>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</si>
  <si>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</si>
  <si>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</si>
  <si>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</si>
  <si>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</si>
  <si>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</si>
  <si>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</si>
  <si>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</si>
  <si>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</si>
  <si>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</si>
  <si>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</si>
  <si>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</si>
  <si>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</si>
  <si>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</si>
  <si>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</si>
  <si>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</si>
  <si>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</si>
  <si>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</si>
  <si>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</si>
  <si>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</si>
  <si>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</si>
  <si>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</si>
  <si>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</si>
  <si>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</si>
  <si>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</si>
  <si>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</si>
  <si>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</si>
  <si>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</si>
  <si>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</si>
  <si>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</si>
  <si>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</si>
  <si>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</si>
  <si>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</si>
  <si>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</si>
  <si>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</si>
  <si>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</si>
  <si>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</si>
  <si>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</si>
  <si>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</si>
  <si>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</si>
  <si>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</si>
  <si>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</si>
  <si>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</si>
  <si>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</si>
  <si>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</si>
  <si>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</si>
  <si>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</si>
  <si>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</si>
  <si>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</si>
  <si>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</si>
  <si>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</si>
  <si>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</si>
  <si>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</si>
  <si>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</si>
  <si>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</si>
  <si>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</si>
  <si>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</si>
  <si>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</si>
  <si>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</si>
  <si>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</si>
  <si>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</si>
  <si>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</si>
  <si>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</si>
  <si>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</si>
  <si>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</si>
  <si>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</si>
  <si>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</si>
  <si>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</si>
  <si>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</si>
  <si>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</si>
  <si>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</si>
  <si>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</si>
  <si>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</si>
  <si>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</si>
  <si>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</si>
  <si>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</si>
  <si>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</si>
  <si>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</si>
  <si>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</si>
  <si>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</si>
  <si>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</si>
  <si>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</si>
  <si>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</si>
  <si>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</si>
  <si>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</si>
  <si>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</si>
  <si>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</si>
  <si>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</si>
  <si>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</si>
  <si>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</si>
  <si>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</si>
  <si>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</si>
  <si>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</si>
  <si>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</si>
  <si>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</si>
  <si>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</si>
  <si>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</si>
  <si>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</si>
  <si>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</si>
  <si>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</si>
  <si>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</si>
  <si>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</si>
  <si>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</si>
  <si>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</si>
  <si>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</si>
  <si>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</si>
  <si>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</si>
  <si>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</si>
  <si>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</si>
  <si>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</si>
  <si>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</si>
  <si>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</si>
  <si>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</si>
  <si>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</si>
  <si>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</si>
  <si>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</si>
  <si>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</si>
  <si>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</si>
  <si>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</si>
  <si>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</si>
  <si>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</si>
  <si>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</si>
  <si>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</si>
  <si>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</si>
  <si>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</si>
  <si>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</si>
  <si>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</si>
  <si>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</si>
  <si>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</si>
  <si>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</si>
  <si>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</si>
  <si>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</si>
  <si>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</si>
  <si>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</si>
  <si>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</si>
  <si>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</si>
  <si>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</si>
  <si>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</si>
  <si>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</si>
  <si>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</si>
  <si>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</si>
  <si>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</si>
  <si>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</si>
  <si>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</si>
  <si>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</si>
  <si>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</si>
  <si>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</si>
  <si>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</si>
  <si>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</si>
  <si>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</si>
  <si>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</si>
  <si>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</si>
  <si>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</si>
  <si>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</si>
  <si>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</si>
  <si>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</si>
  <si>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</si>
  <si>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</si>
  <si>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</si>
  <si>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</si>
  <si>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</si>
  <si>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</si>
  <si>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</si>
  <si>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</si>
  <si>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</si>
  <si>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</si>
  <si>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</si>
  <si>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</si>
  <si>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</si>
  <si>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</si>
  <si>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</si>
  <si>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</si>
  <si>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</si>
  <si>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</si>
  <si>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</si>
  <si>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</si>
  <si>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</si>
  <si>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</si>
  <si>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</si>
  <si>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</si>
  <si>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</si>
  <si>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</si>
  <si>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</si>
  <si>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</si>
  <si>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</si>
  <si>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</si>
  <si>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</si>
  <si>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</si>
  <si>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</si>
  <si>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</si>
  <si>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</si>
  <si>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</si>
  <si>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</si>
  <si>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</si>
  <si>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</si>
  <si>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</si>
  <si>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</si>
  <si>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</si>
  <si>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</si>
  <si>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</si>
  <si>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</si>
  <si>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</si>
  <si>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</si>
  <si>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</si>
  <si>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</si>
  <si>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</si>
  <si>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</si>
  <si>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</si>
  <si>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</si>
  <si>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</si>
  <si>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</si>
  <si>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</si>
  <si>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</si>
  <si>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</si>
  <si>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</si>
  <si>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</si>
  <si>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</si>
  <si>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</si>
  <si>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</si>
  <si>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</si>
  <si>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</si>
  <si>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</si>
  <si>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</si>
  <si>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</si>
  <si>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</si>
  <si>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</si>
  <si>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</si>
  <si>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</si>
  <si>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</si>
  <si>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</si>
  <si>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</si>
  <si>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</si>
  <si>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</si>
  <si>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</si>
  <si>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</si>
  <si>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</si>
  <si>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</si>
  <si>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</si>
  <si>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</si>
  <si>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</si>
  <si>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</si>
  <si>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</si>
  <si>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</si>
  <si>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</si>
  <si>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</si>
  <si>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</si>
  <si>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</si>
  <si>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</si>
  <si>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</si>
  <si>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</si>
  <si>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</si>
  <si>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</si>
  <si>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</si>
  <si>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</si>
  <si>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</si>
  <si>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</si>
  <si>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</si>
  <si>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</si>
  <si>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</si>
  <si>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</si>
  <si>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</si>
  <si>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</si>
  <si>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</si>
  <si>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</si>
  <si>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</si>
  <si>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</si>
  <si>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</si>
  <si>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</si>
  <si>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</si>
  <si>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</si>
  <si>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</si>
  <si>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</si>
  <si>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</si>
  <si>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</si>
  <si>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</si>
  <si>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</si>
  <si>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</si>
  <si>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</si>
  <si>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</si>
  <si>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</si>
  <si>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</si>
  <si>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</si>
  <si>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</si>
  <si>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</si>
  <si>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</si>
  <si>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</si>
  <si>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</si>
  <si>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</si>
  <si>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</si>
  <si>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</si>
  <si>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</si>
  <si>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</si>
  <si>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</si>
  <si>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</si>
  <si>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</si>
  <si>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</si>
  <si>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</si>
  <si>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</si>
  <si>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</si>
  <si>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</si>
  <si>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</si>
  <si>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</si>
  <si>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</si>
  <si>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</si>
  <si>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</si>
  <si>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</si>
  <si>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</si>
  <si>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</si>
  <si>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</si>
  <si>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</si>
  <si>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</si>
  <si>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</si>
  <si>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</si>
  <si>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</si>
  <si>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</si>
  <si>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</si>
  <si>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</si>
  <si>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</si>
  <si>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</si>
  <si>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</si>
  <si>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</si>
  <si>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</si>
  <si>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</si>
  <si>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</si>
  <si>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</si>
  <si>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</si>
  <si>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</si>
  <si>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</si>
  <si>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</si>
  <si>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</si>
  <si>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</si>
  <si>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</si>
  <si>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</si>
  <si>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</si>
  <si>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</si>
  <si>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</si>
  <si>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</si>
  <si>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</si>
  <si>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</si>
  <si>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</si>
  <si>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</si>
  <si>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</si>
  <si>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</si>
  <si>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</si>
  <si>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</si>
  <si>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</si>
  <si>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</si>
  <si>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</si>
  <si>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</si>
  <si>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</si>
  <si>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</si>
  <si>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</si>
  <si>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</si>
  <si>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</si>
  <si>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</si>
  <si>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</si>
  <si>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</si>
  <si>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</si>
  <si>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</si>
  <si>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</si>
  <si>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</si>
  <si>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</si>
  <si>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</si>
  <si>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</si>
  <si>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</si>
  <si>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</si>
  <si>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</si>
  <si>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</si>
  <si>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</si>
  <si>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</si>
  <si>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</si>
  <si>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</si>
  <si>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</si>
  <si>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</si>
  <si>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</si>
  <si>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</si>
  <si>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</si>
  <si>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</si>
  <si>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</si>
  <si>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</si>
  <si>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</si>
  <si>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</si>
  <si>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</si>
  <si>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</si>
  <si>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</si>
  <si>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</si>
  <si>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</si>
  <si>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</si>
  <si>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</si>
  <si>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</si>
  <si>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</si>
  <si>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</si>
  <si>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</si>
  <si>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</si>
  <si>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</si>
  <si>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</si>
  <si>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</si>
  <si>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</si>
  <si>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</si>
  <si>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</si>
  <si>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</si>
  <si>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</si>
  <si>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</si>
  <si>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</si>
  <si>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</si>
  <si>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</si>
  <si>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</si>
  <si>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</si>
  <si>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</si>
  <si>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</si>
  <si>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</si>
  <si>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</si>
  <si>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</si>
  <si>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</si>
  <si>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</si>
  <si>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</si>
  <si>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</si>
  <si>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</si>
  <si>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</si>
  <si>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</si>
  <si>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</si>
  <si>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</si>
  <si>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</si>
  <si>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</si>
  <si>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</si>
  <si>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</si>
  <si>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</si>
  <si>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</si>
  <si>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</si>
  <si>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</si>
  <si>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</si>
  <si>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</si>
  <si>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</si>
  <si>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</si>
  <si>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</si>
  <si>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</si>
  <si>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</si>
  <si>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</si>
  <si>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</si>
  <si>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</si>
  <si>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</si>
  <si>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</si>
  <si>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</si>
  <si>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</si>
  <si>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</si>
  <si>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</si>
  <si>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</si>
  <si>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</si>
  <si>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</si>
  <si>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</si>
  <si>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</si>
  <si>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</si>
  <si>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</si>
  <si>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</si>
  <si>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</si>
  <si>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</si>
  <si>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</si>
  <si>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</si>
  <si>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</si>
  <si>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</si>
  <si>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</si>
  <si>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</si>
  <si>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</si>
  <si>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</si>
  <si>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</si>
  <si>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</si>
  <si>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</si>
  <si>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</si>
  <si>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</si>
  <si>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</si>
  <si>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</si>
  <si>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</si>
  <si>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</si>
  <si>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</si>
  <si>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</si>
  <si>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</si>
  <si>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</si>
  <si>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</si>
  <si>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</si>
  <si>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</si>
  <si>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</si>
  <si>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</si>
  <si>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</si>
  <si>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</si>
  <si>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</si>
  <si>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</si>
  <si>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</si>
  <si>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</si>
  <si>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</si>
  <si>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</si>
  <si>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</si>
  <si>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</si>
  <si>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</si>
  <si>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</si>
  <si>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</si>
  <si>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</si>
  <si>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</si>
  <si>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</si>
  <si>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</si>
  <si>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</si>
  <si>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</si>
  <si>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</si>
  <si>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</si>
  <si>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</si>
  <si>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</si>
  <si>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</si>
  <si>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</si>
  <si>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</si>
  <si>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</si>
  <si>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</si>
  <si>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</si>
  <si>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</si>
  <si>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</si>
  <si>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</si>
  <si>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</si>
  <si>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</si>
  <si>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</si>
  <si>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</si>
  <si>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</si>
  <si>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</si>
  <si>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</si>
  <si>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</si>
  <si>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</si>
  <si>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</si>
  <si>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</si>
  <si>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</si>
  <si>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</si>
  <si>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</si>
  <si>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</si>
  <si>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</si>
  <si>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</si>
  <si>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</si>
  <si>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</si>
  <si>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</si>
  <si>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</si>
  <si>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</si>
  <si>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</si>
  <si>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</si>
  <si>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</si>
  <si>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</si>
  <si>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</si>
  <si>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</si>
  <si>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</si>
  <si>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</si>
  <si>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</si>
  <si>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</si>
  <si>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</si>
  <si>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</si>
  <si>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</si>
  <si>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</si>
  <si>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</si>
  <si>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</si>
  <si>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</si>
  <si>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</si>
  <si>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</si>
  <si>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</si>
  <si>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</si>
  <si>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</si>
  <si>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</si>
  <si>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</si>
  <si>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</si>
  <si>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</si>
  <si>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</si>
  <si>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</si>
  <si>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</si>
  <si>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</si>
  <si>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</si>
  <si>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</si>
  <si>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</si>
  <si>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</si>
  <si>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</si>
  <si>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</si>
  <si>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</si>
  <si>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</si>
  <si>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</si>
  <si>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</si>
  <si>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</si>
  <si>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</si>
  <si>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</si>
  <si>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</si>
  <si>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</si>
  <si>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</si>
  <si>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</si>
  <si>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</si>
  <si>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</si>
  <si>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</si>
  <si>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</si>
  <si>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</si>
  <si>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</si>
  <si>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</si>
  <si>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</si>
  <si>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</si>
  <si>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</si>
  <si>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</si>
  <si>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</si>
  <si>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</si>
  <si>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</si>
  <si>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</si>
  <si>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</si>
  <si>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</si>
  <si>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</si>
  <si>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</si>
  <si>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</si>
  <si>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</si>
  <si>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</si>
  <si>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</si>
  <si>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</si>
  <si>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</si>
  <si>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</si>
  <si>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</si>
  <si>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</si>
  <si>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</si>
  <si>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</si>
  <si>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</si>
  <si>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</si>
  <si>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</si>
  <si>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</si>
  <si>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</si>
  <si>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</si>
  <si>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</si>
  <si>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</si>
  <si>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</si>
  <si>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</si>
  <si>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</si>
  <si>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</si>
  <si>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</si>
  <si>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</si>
  <si>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</si>
  <si>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</si>
  <si>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</si>
  <si>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</si>
  <si>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</si>
  <si>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</si>
  <si>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</si>
  <si>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</si>
  <si>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</si>
  <si>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</si>
  <si>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</si>
  <si>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</si>
  <si>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</si>
  <si>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</si>
  <si>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</si>
  <si>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</si>
  <si>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</si>
  <si>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</si>
  <si>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</si>
  <si>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</si>
  <si>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</si>
  <si>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</si>
  <si>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</si>
  <si>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</si>
  <si>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</si>
  <si>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</si>
  <si>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</si>
  <si>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</si>
  <si>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</si>
  <si>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</si>
  <si>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</si>
  <si>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</si>
  <si>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</si>
  <si>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</si>
  <si>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</si>
  <si>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</si>
  <si>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</si>
  <si>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</si>
  <si>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</si>
  <si>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</si>
  <si>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</si>
  <si>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</si>
  <si>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</si>
  <si>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</si>
  <si>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</si>
  <si>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</si>
  <si>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</si>
  <si>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</si>
  <si>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</si>
  <si>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</si>
  <si>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</si>
  <si>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</si>
  <si>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</si>
  <si>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</si>
  <si>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</si>
  <si>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</si>
  <si>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</si>
  <si>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</si>
  <si>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</si>
  <si>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</si>
  <si>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</si>
  <si>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</si>
  <si>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</si>
  <si>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</si>
  <si>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</si>
  <si>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</si>
  <si>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</si>
  <si>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</si>
  <si>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</si>
  <si>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</si>
  <si>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</si>
  <si>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</si>
  <si>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</si>
  <si>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</si>
  <si>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</si>
  <si>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</si>
  <si>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</si>
  <si>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</si>
  <si>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</si>
  <si>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</si>
  <si>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</si>
  <si>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</si>
  <si>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</si>
  <si>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</si>
  <si>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</si>
  <si>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</si>
  <si>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</si>
  <si>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</si>
  <si>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</si>
  <si>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</si>
  <si>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</si>
  <si>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</si>
  <si>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</si>
  <si>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</si>
  <si>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</si>
  <si>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</si>
  <si>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</si>
  <si>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</si>
  <si>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</si>
  <si>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</si>
  <si>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</si>
  <si>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</si>
  <si>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</si>
  <si>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</si>
  <si>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</si>
  <si>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</si>
  <si>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</si>
  <si>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</si>
  <si>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</si>
  <si>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</si>
  <si>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</si>
  <si>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</si>
  <si>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</si>
  <si>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</si>
  <si>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</si>
  <si>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</si>
  <si>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</si>
  <si>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</si>
  <si>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</si>
  <si>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</si>
  <si>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</si>
  <si>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</si>
  <si>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</si>
  <si>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</si>
  <si>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</si>
  <si>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</si>
  <si>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</si>
  <si>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</si>
  <si>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</si>
  <si>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</si>
  <si>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</si>
  <si>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</si>
  <si>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</si>
  <si>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</si>
  <si>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</si>
  <si>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</si>
  <si>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</si>
  <si>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</si>
  <si>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</si>
  <si>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</si>
  <si>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</si>
  <si>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</si>
  <si>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</si>
  <si>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</si>
  <si>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</si>
  <si>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</si>
  <si>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</si>
  <si>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</si>
  <si>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</si>
  <si>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</si>
  <si>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</si>
  <si>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</si>
  <si>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</si>
  <si>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</si>
  <si>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</si>
  <si>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</si>
  <si>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</si>
  <si>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</si>
  <si>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</si>
  <si>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</si>
  <si>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</si>
  <si>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</si>
  <si>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</si>
  <si>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</si>
  <si>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</si>
  <si>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</si>
  <si>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</si>
  <si>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</si>
  <si>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</si>
  <si>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</si>
  <si>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</si>
  <si>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</si>
  <si>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</si>
  <si>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</si>
  <si>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</si>
  <si>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</si>
  <si>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</si>
  <si>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</si>
  <si>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</si>
  <si>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</si>
  <si>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</si>
  <si>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</si>
  <si>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</si>
  <si>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</si>
  <si>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</si>
  <si>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</si>
  <si>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</si>
  <si>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</si>
  <si>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</si>
  <si>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</si>
  <si>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</si>
  <si>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</si>
  <si>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</si>
  <si>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</si>
  <si>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</si>
  <si>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</si>
  <si>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</si>
  <si>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</si>
  <si>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</si>
  <si>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</si>
  <si>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</si>
  <si>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</si>
  <si>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</si>
  <si>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</si>
  <si>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</si>
  <si>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</si>
  <si>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</si>
  <si>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</si>
  <si>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</si>
  <si>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</si>
  <si>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</si>
  <si>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</si>
  <si>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</si>
  <si>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</si>
  <si>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</si>
  <si>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</si>
  <si>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</si>
  <si>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</si>
  <si>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</si>
  <si>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</si>
  <si>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</si>
  <si>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</si>
  <si>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</si>
  <si>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</si>
  <si>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</si>
  <si>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</si>
  <si>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</si>
  <si>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</si>
  <si>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</si>
  <si>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</si>
  <si>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</si>
  <si>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</si>
  <si>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</si>
  <si>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</si>
  <si>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</si>
  <si>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</si>
  <si>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</si>
  <si>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</si>
  <si>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</si>
  <si>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</si>
  <si>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</si>
  <si>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</si>
  <si>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</si>
  <si>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</si>
  <si>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</si>
  <si>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</si>
  <si>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</si>
  <si>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</si>
  <si>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</si>
  <si>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</si>
  <si>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</si>
  <si>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</si>
  <si>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</si>
  <si>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</si>
  <si>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</si>
  <si>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</si>
  <si>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</si>
  <si>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</si>
  <si>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</si>
  <si>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</si>
  <si>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</si>
  <si>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</si>
  <si>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</si>
  <si>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</si>
  <si>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</si>
  <si>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</si>
  <si>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</si>
  <si>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</si>
  <si>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</si>
  <si>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</si>
  <si>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</si>
  <si>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</si>
  <si>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</si>
  <si>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</si>
  <si>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</si>
  <si>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</si>
  <si>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</si>
  <si>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</si>
  <si>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</si>
  <si>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</si>
  <si>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</si>
  <si>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</si>
  <si>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</si>
  <si>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</si>
  <si>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</si>
  <si>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</si>
  <si>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</si>
  <si>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</si>
  <si>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</si>
  <si>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</si>
  <si>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</si>
  <si>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</si>
  <si>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</si>
  <si>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</si>
  <si>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</si>
  <si>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</si>
  <si>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</si>
  <si>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</si>
  <si>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</si>
  <si>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</si>
  <si>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</si>
  <si>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</si>
  <si>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</si>
  <si>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</si>
  <si>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</si>
  <si>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</si>
  <si>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</si>
  <si>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</si>
  <si>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</si>
  <si>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</si>
  <si>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</si>
  <si>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</si>
  <si>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</si>
  <si>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</si>
  <si>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</si>
  <si>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</si>
  <si>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</si>
  <si>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</si>
  <si>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</si>
  <si>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</si>
  <si>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</si>
  <si>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</si>
  <si>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</si>
  <si>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</si>
  <si>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</si>
  <si>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</si>
  <si>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</si>
  <si>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</si>
  <si>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</si>
  <si>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</si>
  <si>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</si>
  <si>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</si>
  <si>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</si>
  <si>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</si>
  <si>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</si>
  <si>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</si>
  <si>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</si>
  <si>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</si>
  <si>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</si>
  <si>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</si>
  <si>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</si>
  <si>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</si>
  <si>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</si>
  <si>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</si>
  <si>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</si>
  <si>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</si>
  <si>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</si>
  <si>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</si>
  <si>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</si>
  <si>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</si>
  <si>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</si>
  <si>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</si>
  <si>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</si>
  <si>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</si>
  <si>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</si>
  <si>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</si>
  <si>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</si>
  <si>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</si>
  <si>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</si>
  <si>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</si>
  <si>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</si>
  <si>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</si>
  <si>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</si>
  <si>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</si>
  <si>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</si>
  <si>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</si>
  <si>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</si>
  <si>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</si>
  <si>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</si>
  <si>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</si>
  <si>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</si>
  <si>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</si>
  <si>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</si>
  <si>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</si>
  <si>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</si>
  <si>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</si>
  <si>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</si>
  <si>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</si>
  <si>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</si>
  <si>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</si>
  <si>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</si>
  <si>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</si>
  <si>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</si>
  <si>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</si>
  <si>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</si>
  <si>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</si>
  <si>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</si>
  <si>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</si>
  <si>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</si>
  <si>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</si>
  <si>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</si>
  <si>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</si>
  <si>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</si>
  <si>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</si>
  <si>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</si>
  <si>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</si>
  <si>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</si>
  <si>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</si>
  <si>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</si>
  <si>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</si>
  <si>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</si>
  <si>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</si>
  <si>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</si>
  <si>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</si>
  <si>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</si>
  <si>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</si>
  <si>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</si>
  <si>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</si>
  <si>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</si>
  <si>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</si>
  <si>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</si>
  <si>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</si>
  <si>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</si>
  <si>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</si>
  <si>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</si>
  <si>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</si>
  <si>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</si>
  <si>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</si>
  <si>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</si>
  <si>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</si>
  <si>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</si>
  <si>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</si>
  <si>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</si>
  <si>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</si>
  <si>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</si>
  <si>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</si>
  <si>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</si>
  <si>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</si>
  <si>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</si>
  <si>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</si>
  <si>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</si>
  <si>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</si>
  <si>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</si>
  <si>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</si>
  <si>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</si>
  <si>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</si>
  <si>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</si>
  <si>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</si>
  <si>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</si>
  <si>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</si>
  <si>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</si>
  <si>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</si>
  <si>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</si>
  <si>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</si>
  <si>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</si>
  <si>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</si>
  <si>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</si>
  <si>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</si>
  <si>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</si>
  <si>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</si>
  <si>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</si>
  <si>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</si>
  <si>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</si>
  <si>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</si>
  <si>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</si>
  <si>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</si>
  <si>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</si>
  <si>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</si>
  <si>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</si>
  <si>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</si>
  <si>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</si>
  <si>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</si>
  <si>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</si>
  <si>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</si>
  <si>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</si>
  <si>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</si>
  <si>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</si>
  <si>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</si>
  <si>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</si>
  <si>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</si>
  <si>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</si>
  <si>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</si>
  <si>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</si>
  <si>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</si>
  <si>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</si>
  <si>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</si>
  <si>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</si>
  <si>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</si>
  <si>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</si>
  <si>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</si>
  <si>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</si>
  <si>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</si>
  <si>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</si>
  <si>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</si>
  <si>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</si>
  <si>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</si>
  <si>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</si>
  <si>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</si>
  <si>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</si>
  <si>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</si>
  <si>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</si>
  <si>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</si>
  <si>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</si>
  <si>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</si>
  <si>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</si>
  <si>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</si>
  <si>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</si>
  <si>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</si>
  <si>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</si>
  <si>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</si>
  <si>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</si>
  <si>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</si>
  <si>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</si>
  <si>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</si>
  <si>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</si>
  <si>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</si>
  <si>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</si>
  <si>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</si>
  <si>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</si>
  <si>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</si>
  <si>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</si>
  <si>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</si>
  <si>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</si>
  <si>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</si>
  <si>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</si>
  <si>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</si>
  <si>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</si>
  <si>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</si>
  <si>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</si>
  <si>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</si>
  <si>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</si>
  <si>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</si>
  <si>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</si>
  <si>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</si>
  <si>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</si>
  <si>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</si>
  <si>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</si>
  <si>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</si>
  <si>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</si>
  <si>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</si>
  <si>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</si>
  <si>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</si>
  <si>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</si>
  <si>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</si>
  <si>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</si>
  <si>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</si>
  <si>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</si>
  <si>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</si>
  <si>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</si>
  <si>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</si>
  <si>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</si>
  <si>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</si>
  <si>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</si>
  <si>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</si>
  <si>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</si>
  <si>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</si>
  <si>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</si>
  <si>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</si>
  <si>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</si>
  <si>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</si>
  <si>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</si>
  <si>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</si>
  <si>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</si>
  <si>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</si>
  <si>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</si>
  <si>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</si>
  <si>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</si>
  <si>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</si>
  <si>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</si>
  <si>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</si>
  <si>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</si>
  <si>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</si>
  <si>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</si>
  <si>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</si>
  <si>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</si>
  <si>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</si>
  <si>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</si>
  <si>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</si>
  <si>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</si>
  <si>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</si>
  <si>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</si>
  <si>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</si>
  <si>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</si>
  <si>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</si>
  <si>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</si>
  <si>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</si>
  <si>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</si>
  <si>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</si>
  <si>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</si>
  <si>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</si>
  <si>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</si>
  <si>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</si>
  <si>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</si>
  <si>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</si>
  <si>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</si>
  <si>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</si>
  <si>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</si>
  <si>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</si>
  <si>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</si>
  <si>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</si>
  <si>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</si>
  <si>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</si>
  <si>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</si>
  <si>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</si>
  <si>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</si>
  <si>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</si>
  <si>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</si>
  <si>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</si>
  <si>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</si>
  <si>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</si>
  <si>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</si>
  <si>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</si>
  <si>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</si>
  <si>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</si>
  <si>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</si>
  <si>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</si>
  <si>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</si>
  <si>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</si>
  <si>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</si>
  <si>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</si>
  <si>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</si>
  <si>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</si>
  <si>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</si>
  <si>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</si>
  <si>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</si>
  <si>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</si>
  <si>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</si>
  <si>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</si>
  <si>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</si>
  <si>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</si>
  <si>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</si>
  <si>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</si>
  <si>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</si>
  <si>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</si>
  <si>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</si>
  <si>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</si>
  <si>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</si>
  <si>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</si>
  <si>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</si>
  <si>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</si>
  <si>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</si>
  <si>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</si>
  <si>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</si>
  <si>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</si>
  <si>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</si>
  <si>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</si>
  <si>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</si>
  <si>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</si>
  <si>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</si>
  <si>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</si>
  <si>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</si>
  <si>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</si>
  <si>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</si>
  <si>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</si>
  <si>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</si>
  <si>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</si>
  <si>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</si>
  <si>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</si>
  <si>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</si>
  <si>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</si>
  <si>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</si>
  <si>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</si>
  <si>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</si>
  <si>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</si>
  <si>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</si>
  <si>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</si>
  <si>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</si>
  <si>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</si>
  <si>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</si>
  <si>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</si>
  <si>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</si>
  <si>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</si>
  <si>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</si>
  <si>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</si>
  <si>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</si>
  <si>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</si>
  <si>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</si>
  <si>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</si>
  <si>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</si>
  <si>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</si>
  <si>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</si>
  <si>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</si>
  <si>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</si>
  <si>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</si>
  <si>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</si>
  <si>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</si>
  <si>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</si>
  <si>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</si>
  <si>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</si>
  <si>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</si>
  <si>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</si>
  <si>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</si>
  <si>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</si>
  <si>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</si>
  <si>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</si>
  <si>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</si>
  <si>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</si>
  <si>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</si>
  <si>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</si>
  <si>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</si>
  <si>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</si>
  <si>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</si>
  <si>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</si>
  <si>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</si>
  <si>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</si>
  <si>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</si>
  <si>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</si>
  <si>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</si>
  <si>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</si>
  <si>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</si>
  <si>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</si>
  <si>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</si>
  <si>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</si>
  <si>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</si>
  <si>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</si>
  <si>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</si>
  <si>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</si>
  <si>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</si>
  <si>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</si>
  <si>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</si>
  <si>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</si>
  <si>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</si>
  <si>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</si>
  <si>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</si>
  <si>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</si>
  <si>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</si>
  <si>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</si>
  <si>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</si>
  <si>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</si>
  <si>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</si>
  <si>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</si>
  <si>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</si>
  <si>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</si>
  <si>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</si>
  <si>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</si>
  <si>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</si>
  <si>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</si>
  <si>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</si>
  <si>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</si>
  <si>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</si>
  <si>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</si>
  <si>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</si>
  <si>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</si>
  <si>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</si>
  <si>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</si>
  <si>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</si>
  <si>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</si>
  <si>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</si>
  <si>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</si>
  <si>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</si>
  <si>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</si>
  <si>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</si>
  <si>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</si>
  <si>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</si>
  <si>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</si>
  <si>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</si>
  <si>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</si>
  <si>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</si>
  <si>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</si>
  <si>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</si>
  <si>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</si>
  <si>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</si>
  <si>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</si>
  <si>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</si>
  <si>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</si>
  <si>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</si>
  <si>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</si>
  <si>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</si>
  <si>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</si>
  <si>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</si>
  <si>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</si>
  <si>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</si>
  <si>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</si>
  <si>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</si>
  <si>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</si>
  <si>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</si>
  <si>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</si>
  <si>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</si>
  <si>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</si>
  <si>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</si>
  <si>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</si>
  <si>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</si>
  <si>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</si>
  <si>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</si>
  <si>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</si>
  <si>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</si>
  <si>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</si>
  <si>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</si>
  <si>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</si>
  <si>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</si>
  <si>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</si>
  <si>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</si>
  <si>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</si>
  <si>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</si>
  <si>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</si>
  <si>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</si>
  <si>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</si>
  <si>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</si>
  <si>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</si>
  <si>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</si>
  <si>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</si>
  <si>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</si>
  <si>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</si>
  <si>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</si>
  <si>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</si>
  <si>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</si>
  <si>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</si>
  <si>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</si>
  <si>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</si>
  <si>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</si>
  <si>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</si>
  <si>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</si>
  <si>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</si>
  <si>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</si>
  <si>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</si>
  <si>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</si>
  <si>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</si>
  <si>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</si>
  <si>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</si>
  <si>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</si>
  <si>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</si>
  <si>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</si>
  <si>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</si>
  <si>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</si>
  <si>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</si>
  <si>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</si>
  <si>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</si>
  <si>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</si>
  <si>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</si>
  <si>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</si>
  <si>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</si>
  <si>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</si>
  <si>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</si>
  <si>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</si>
  <si>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</si>
  <si>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</si>
  <si>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</si>
  <si>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</si>
  <si>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</si>
  <si>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</si>
  <si>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</si>
  <si>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</si>
  <si>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</si>
  <si>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</si>
  <si>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</si>
  <si>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</si>
  <si>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</si>
  <si>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</si>
  <si>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</si>
  <si>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</si>
  <si>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</si>
  <si>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</si>
  <si>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</si>
  <si>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</si>
  <si>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</si>
  <si>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</si>
  <si>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</si>
  <si>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</si>
  <si>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</si>
  <si>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</si>
  <si>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</si>
  <si>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</si>
  <si>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</si>
  <si>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</si>
  <si>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</si>
  <si>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</si>
  <si>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</si>
  <si>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</si>
  <si>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</si>
  <si>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</si>
  <si>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</si>
  <si>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</si>
  <si>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</si>
  <si>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</si>
  <si>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</si>
  <si>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</si>
  <si>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</si>
  <si>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</si>
  <si>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</si>
  <si>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</si>
  <si>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</si>
  <si>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</si>
  <si>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</si>
  <si>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</si>
  <si>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</si>
  <si>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</si>
  <si>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</si>
  <si>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</si>
  <si>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</si>
  <si>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</si>
  <si>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</si>
  <si>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</si>
  <si>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</si>
  <si>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</si>
  <si>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</si>
  <si>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</si>
  <si>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</si>
  <si>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</si>
  <si>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</si>
  <si>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</si>
  <si>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</si>
  <si>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</si>
  <si>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</si>
  <si>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</si>
  <si>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</si>
  <si>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</si>
  <si>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</si>
  <si>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</si>
  <si>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</si>
  <si>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</si>
  <si>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</si>
  <si>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</si>
  <si>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</si>
  <si>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</si>
  <si>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</si>
  <si>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</si>
  <si>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</si>
  <si>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</si>
  <si>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</si>
  <si>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</si>
  <si>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</si>
  <si>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</si>
  <si>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</si>
  <si>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</si>
  <si>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</si>
  <si>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</si>
  <si>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</si>
  <si>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</si>
  <si>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</si>
  <si>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</si>
  <si>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</si>
  <si>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</si>
  <si>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</si>
  <si>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</si>
  <si>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</si>
  <si>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</si>
  <si>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</si>
  <si>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</si>
  <si>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</si>
  <si>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</si>
  <si>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</si>
  <si>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</si>
  <si>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</si>
  <si>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</si>
  <si>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</si>
  <si>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</si>
  <si>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</si>
  <si>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</si>
  <si>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</si>
  <si>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</si>
  <si>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</si>
  <si>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</si>
  <si>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</si>
  <si>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</si>
  <si>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</si>
  <si>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</si>
  <si>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</si>
  <si>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</si>
  <si>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</si>
  <si>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</si>
  <si>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</si>
  <si>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</si>
  <si>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</si>
  <si>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</si>
  <si>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</si>
  <si>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</si>
  <si>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</si>
  <si>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</si>
  <si>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</si>
  <si>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</si>
  <si>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</si>
  <si>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</si>
  <si>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</si>
  <si>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</si>
  <si>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</si>
  <si>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</si>
  <si>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</si>
  <si>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</si>
  <si>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</si>
  <si>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</si>
  <si>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</si>
  <si>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</si>
  <si>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</si>
  <si>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</si>
  <si>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</si>
  <si>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</si>
  <si>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</si>
  <si>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</si>
  <si>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</si>
  <si>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</si>
  <si>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</si>
  <si>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</si>
  <si>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</si>
  <si>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</si>
  <si>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</si>
  <si>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</si>
  <si>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</si>
  <si>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</si>
  <si>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</si>
  <si>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</si>
  <si>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</si>
  <si>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</si>
  <si>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</si>
  <si>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</si>
  <si>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</si>
  <si>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</si>
  <si>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</si>
  <si>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</si>
  <si>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</si>
  <si>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</si>
  <si>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</si>
  <si>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</si>
  <si>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</si>
  <si>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</si>
  <si>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</si>
  <si>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</si>
  <si>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</si>
  <si>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</si>
  <si>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</si>
  <si>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</si>
  <si>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</si>
  <si>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</si>
  <si>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</si>
  <si>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</si>
  <si>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</si>
  <si>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</si>
  <si>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</si>
  <si>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</si>
  <si>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</si>
  <si>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</si>
  <si>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</si>
  <si>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</si>
  <si>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</si>
  <si>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</si>
  <si>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</si>
  <si>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</si>
  <si>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</si>
  <si>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</si>
  <si>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</si>
  <si>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</si>
  <si>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</si>
  <si>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</si>
  <si>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</si>
  <si>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</si>
  <si>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</si>
  <si>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</si>
  <si>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</si>
  <si>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</si>
  <si>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</si>
  <si>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</si>
  <si>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</si>
  <si>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</si>
  <si>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</si>
  <si>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</si>
  <si>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</si>
  <si>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</si>
  <si>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</si>
  <si>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</si>
  <si>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</si>
  <si>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</si>
  <si>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</si>
  <si>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</si>
  <si>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</si>
  <si>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</si>
  <si>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</si>
  <si>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</si>
  <si>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</si>
  <si>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</si>
  <si>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</si>
  <si>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</si>
  <si>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</si>
  <si>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</si>
  <si>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</si>
  <si>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</si>
  <si>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</si>
  <si>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</si>
  <si>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</si>
  <si>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</si>
  <si>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</si>
  <si>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</si>
  <si>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</si>
  <si>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</si>
  <si>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</si>
  <si>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</si>
  <si>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</si>
  <si>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</si>
  <si>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</si>
  <si>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</si>
  <si>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</si>
  <si>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</si>
  <si>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</si>
  <si>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</si>
  <si>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</si>
  <si>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</si>
  <si>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</si>
  <si>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</si>
  <si>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</si>
  <si>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</si>
  <si>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</si>
  <si>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</si>
  <si>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</si>
  <si>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</si>
  <si>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</si>
  <si>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</si>
  <si>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</si>
  <si>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</si>
  <si>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</si>
  <si>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</si>
  <si>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</si>
  <si>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</si>
  <si>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</si>
  <si>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</si>
  <si>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</si>
  <si>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</si>
  <si>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</si>
  <si>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</si>
  <si>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</si>
  <si>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</si>
  <si>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</si>
  <si>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</si>
  <si>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</si>
  <si>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</si>
  <si>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</si>
  <si>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</si>
  <si>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</si>
  <si>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</si>
  <si>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</si>
  <si>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</si>
  <si>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</si>
  <si>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</si>
  <si>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</si>
  <si>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</si>
  <si>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</si>
  <si>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</si>
  <si>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</si>
  <si>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</si>
  <si>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</si>
  <si>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</si>
  <si>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</si>
  <si>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</si>
  <si>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</si>
  <si>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</si>
  <si>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</si>
  <si>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</si>
  <si>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</si>
  <si>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</si>
  <si>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</si>
  <si>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</si>
  <si>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</si>
  <si>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</si>
  <si>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</si>
  <si>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</si>
  <si>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</si>
  <si>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</si>
  <si>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</si>
  <si>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</si>
  <si>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</si>
  <si>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</si>
  <si>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</si>
  <si>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</si>
  <si>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</si>
  <si>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</si>
  <si>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</si>
  <si>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</si>
  <si>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</si>
  <si>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</si>
  <si>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</si>
  <si>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</si>
  <si>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</si>
  <si>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</si>
  <si>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</si>
  <si>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</si>
  <si>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</si>
  <si>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</si>
  <si>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</si>
  <si>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</si>
  <si>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</si>
  <si>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</si>
  <si>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</si>
  <si>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</si>
  <si>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</si>
  <si>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</si>
  <si>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</si>
  <si>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</si>
  <si>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</si>
  <si>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</si>
  <si>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</si>
  <si>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</si>
  <si>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</si>
  <si>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</si>
  <si>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</si>
  <si>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</si>
  <si>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</si>
  <si>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</si>
  <si>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</si>
  <si>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</si>
  <si>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</si>
  <si>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</si>
  <si>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</si>
  <si>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</si>
  <si>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</si>
  <si>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</si>
  <si>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</si>
  <si>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</si>
  <si>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</si>
  <si>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</si>
  <si>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</si>
  <si>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</si>
  <si>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</si>
  <si>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</si>
  <si>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</si>
  <si>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</si>
  <si>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</si>
  <si>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</si>
  <si>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</si>
  <si>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</si>
  <si>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</si>
  <si>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</si>
  <si>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</si>
  <si>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</si>
  <si>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</si>
  <si>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</si>
  <si>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</si>
  <si>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</si>
  <si>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</si>
  <si>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</si>
  <si>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</si>
  <si>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</si>
  <si>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</si>
  <si>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</si>
  <si>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</si>
  <si>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</si>
  <si>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</si>
  <si>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</si>
  <si>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</si>
  <si>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</si>
  <si>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</si>
  <si>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</si>
  <si>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</si>
  <si>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</si>
  <si>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</si>
  <si>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</si>
  <si>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</si>
  <si>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</si>
  <si>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</si>
  <si>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</si>
  <si>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</si>
  <si>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</si>
  <si>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</si>
  <si>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</si>
  <si>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</si>
  <si>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</si>
  <si>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</si>
  <si>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</si>
  <si>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</si>
  <si>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</si>
  <si>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</si>
  <si>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</si>
  <si>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</si>
  <si>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</si>
  <si>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</si>
  <si>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</si>
  <si>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</si>
  <si>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</si>
  <si>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</si>
  <si>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</si>
  <si>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</si>
  <si>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</si>
  <si>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</si>
  <si>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</si>
  <si>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</si>
  <si>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</si>
  <si>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</si>
  <si>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</si>
  <si>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</si>
  <si>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</si>
  <si>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</si>
  <si>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</si>
  <si>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</si>
  <si>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</si>
  <si>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</si>
  <si>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</si>
  <si>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</si>
  <si>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</si>
  <si>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</si>
  <si>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</si>
  <si>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</si>
  <si>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</si>
  <si>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</si>
  <si>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</si>
  <si>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</si>
  <si>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</si>
  <si>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</si>
  <si>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</si>
  <si>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</si>
  <si>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</si>
  <si>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</si>
  <si>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</si>
  <si>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</si>
  <si>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</si>
  <si>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</si>
  <si>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</si>
  <si>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</si>
  <si>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</si>
  <si>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</si>
  <si>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</si>
  <si>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</si>
  <si>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</si>
  <si>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</si>
  <si>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</si>
  <si>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</si>
  <si>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</si>
  <si>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</si>
  <si>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</si>
  <si>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</si>
  <si>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</si>
  <si>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</si>
  <si>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</si>
  <si>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</si>
  <si>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</si>
  <si>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</si>
  <si>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</si>
  <si>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</si>
  <si>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</si>
  <si>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</si>
  <si>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</si>
  <si>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</si>
  <si>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</si>
  <si>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</si>
  <si>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</si>
  <si>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</si>
  <si>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</si>
  <si>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</si>
  <si>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</si>
  <si>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</si>
  <si>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</si>
  <si>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</si>
  <si>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</si>
  <si>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</si>
  <si>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</si>
  <si>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</si>
  <si>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</si>
  <si>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</si>
  <si>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</si>
  <si>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</si>
  <si>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</si>
  <si>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</si>
  <si>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</si>
  <si>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</si>
  <si>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</si>
  <si>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</si>
  <si>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</si>
  <si>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</si>
  <si>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</si>
  <si>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</si>
  <si>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</si>
  <si>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</si>
  <si>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</si>
  <si>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</si>
  <si>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</si>
  <si>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</si>
  <si>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</si>
  <si>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</si>
  <si>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</si>
  <si>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</si>
  <si>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</si>
  <si>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</si>
  <si>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</si>
  <si>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</si>
  <si>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</si>
  <si>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</si>
  <si>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</si>
  <si>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</si>
  <si>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</si>
  <si>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</si>
  <si>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</si>
  <si>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</si>
  <si>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</si>
  <si>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</si>
  <si>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</si>
  <si>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</si>
  <si>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</si>
  <si>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</si>
  <si>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</si>
  <si>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</si>
  <si>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</si>
  <si>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</si>
  <si>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</si>
  <si>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</si>
  <si>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</si>
  <si>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</si>
  <si>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</si>
  <si>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</si>
  <si>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</si>
  <si>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</si>
  <si>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</si>
  <si>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</si>
  <si>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</si>
  <si>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</si>
  <si>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</si>
  <si>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</si>
  <si>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</si>
  <si>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</si>
  <si>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</si>
  <si>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</si>
  <si>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</si>
  <si>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</si>
  <si>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</si>
  <si>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</si>
  <si>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</si>
  <si>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</si>
  <si>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</si>
  <si>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</si>
  <si>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</si>
  <si>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</si>
  <si>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</si>
  <si>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</si>
  <si>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</si>
  <si>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</si>
  <si>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</si>
  <si>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</si>
  <si>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</si>
  <si>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</si>
  <si>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</si>
  <si>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</si>
  <si>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</si>
  <si>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</si>
  <si>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</si>
  <si>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</si>
  <si>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</si>
  <si>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</si>
  <si>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</si>
  <si>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</si>
  <si>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</si>
  <si>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</si>
  <si>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</si>
  <si>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</si>
  <si>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</si>
  <si>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</si>
  <si>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</si>
  <si>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</si>
  <si>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</si>
  <si>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</si>
  <si>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</si>
  <si>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</si>
  <si>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</si>
  <si>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</si>
  <si>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</si>
  <si>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</si>
  <si>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</si>
  <si>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</si>
  <si>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</si>
  <si>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</si>
  <si>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</si>
  <si>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</si>
  <si>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</si>
  <si>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</si>
  <si>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</si>
  <si>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</si>
  <si>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</si>
  <si>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</si>
  <si>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</si>
  <si>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</si>
  <si>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</si>
  <si>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</si>
  <si>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</si>
  <si>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</si>
  <si>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</si>
  <si>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</si>
  <si>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</si>
  <si>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</si>
  <si>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</si>
  <si>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</si>
  <si>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</si>
  <si>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</si>
  <si>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</si>
  <si>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</si>
  <si>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</si>
  <si>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</si>
  <si>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</si>
  <si>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</si>
  <si>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</si>
  <si>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</si>
  <si>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</si>
  <si>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</si>
  <si>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</si>
  <si>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</si>
  <si>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</si>
  <si>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</si>
  <si>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</si>
  <si>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</si>
  <si>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</si>
  <si>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</si>
  <si>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</si>
  <si>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</si>
  <si>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</si>
  <si>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</si>
  <si>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</si>
  <si>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</si>
  <si>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</si>
  <si>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</si>
  <si>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</si>
  <si>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</si>
  <si>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</si>
  <si>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</si>
  <si>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</si>
  <si>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</si>
  <si>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</si>
  <si>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</si>
  <si>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</si>
  <si>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</si>
  <si>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</si>
  <si>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</si>
  <si>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</si>
  <si>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</si>
  <si>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</si>
  <si>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</si>
  <si>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</si>
  <si>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</si>
  <si>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</si>
  <si>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</si>
  <si>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</si>
  <si>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</si>
  <si>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</si>
  <si>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</si>
  <si>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</si>
  <si>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</si>
  <si>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</si>
  <si>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</si>
  <si>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</si>
  <si>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</si>
  <si>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</si>
  <si>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</si>
  <si>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</si>
  <si>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</si>
  <si>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</si>
  <si>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</si>
  <si>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</si>
  <si>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</si>
  <si>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</si>
  <si>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</si>
  <si>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</si>
  <si>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</si>
  <si>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</si>
  <si>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</si>
  <si>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</si>
  <si>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</si>
  <si>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</si>
  <si>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</si>
  <si>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</si>
  <si>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</si>
  <si>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</si>
  <si>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</si>
  <si>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</si>
  <si>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</si>
  <si>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</si>
  <si>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</si>
  <si>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</si>
  <si>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</si>
  <si>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</si>
  <si>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</si>
  <si>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</si>
  <si>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</si>
  <si>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</si>
  <si>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</si>
  <si>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</si>
  <si>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</si>
  <si>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</si>
  <si>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</si>
  <si>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</si>
  <si>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</si>
  <si>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</si>
  <si>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</si>
  <si>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</si>
  <si>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</si>
  <si>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</si>
  <si>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</si>
  <si>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</si>
  <si>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</si>
  <si>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</si>
  <si>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</si>
  <si>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</si>
  <si>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</si>
  <si>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</si>
  <si>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</si>
  <si>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</si>
  <si>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</si>
  <si>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</si>
  <si>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</si>
  <si>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</si>
  <si>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</si>
  <si>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</si>
  <si>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</si>
  <si>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</si>
  <si>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</si>
  <si>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</si>
  <si>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</si>
  <si>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</si>
  <si>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</si>
  <si>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</si>
  <si>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</si>
  <si>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</si>
  <si>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</si>
  <si>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</si>
  <si>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</si>
  <si>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</si>
  <si>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</si>
  <si>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</si>
  <si>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</si>
  <si>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</si>
  <si>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</si>
  <si>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</si>
  <si>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</si>
  <si>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</si>
  <si>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</si>
  <si>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</si>
  <si>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</si>
  <si>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</si>
  <si>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</si>
  <si>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</si>
  <si>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</si>
  <si>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</si>
  <si>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</si>
  <si>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</si>
  <si>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</si>
  <si>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</si>
  <si>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</si>
  <si>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</si>
  <si>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</si>
  <si>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</si>
  <si>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</si>
  <si>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</si>
  <si>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</si>
  <si>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</si>
  <si>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</si>
  <si>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</si>
  <si>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</si>
  <si>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</si>
  <si>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</si>
  <si>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</si>
  <si>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</si>
  <si>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</si>
  <si>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</si>
  <si>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</si>
  <si>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</si>
  <si>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</si>
  <si>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</si>
  <si>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</si>
  <si>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</si>
  <si>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</si>
  <si>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</si>
  <si>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</si>
  <si>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</si>
  <si>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</si>
  <si>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</si>
  <si>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</si>
  <si>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</si>
  <si>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</si>
  <si>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</si>
  <si>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</si>
  <si>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</si>
  <si>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</si>
  <si>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</si>
  <si>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</si>
  <si>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</si>
  <si>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</si>
  <si>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</si>
  <si>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</si>
  <si>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</si>
  <si>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</si>
  <si>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</si>
  <si>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</si>
  <si>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</si>
  <si>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</si>
  <si>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</si>
  <si>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</si>
  <si>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</si>
  <si>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</si>
  <si>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</si>
  <si>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</si>
  <si>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</si>
  <si>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</si>
  <si>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</si>
  <si>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</si>
  <si>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</si>
  <si>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</si>
  <si>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</si>
  <si>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</si>
  <si>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</si>
  <si>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</si>
  <si>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</si>
  <si>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</si>
  <si>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</si>
  <si>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</si>
  <si>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</si>
  <si>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</si>
  <si>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</si>
  <si>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</si>
  <si>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</si>
  <si>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</si>
  <si>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</si>
  <si>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</si>
  <si>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</si>
  <si>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</si>
  <si>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</si>
  <si>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</si>
  <si>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</si>
  <si>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</si>
  <si>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</si>
  <si>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</si>
  <si>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</si>
  <si>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</si>
  <si>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</si>
  <si>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</si>
  <si>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</si>
  <si>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</si>
  <si>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</si>
  <si>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</si>
  <si>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</si>
  <si>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</si>
  <si>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</si>
  <si>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</si>
  <si>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</si>
  <si>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</si>
  <si>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</si>
  <si>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</si>
  <si>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</si>
  <si>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</si>
  <si>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</si>
  <si>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</si>
  <si>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</si>
  <si>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</si>
  <si>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</si>
  <si>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</si>
  <si>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</si>
  <si>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</si>
  <si>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</si>
  <si>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</si>
  <si>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</si>
  <si>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</si>
  <si>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</si>
  <si>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</si>
  <si>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</si>
  <si>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</si>
  <si>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</si>
  <si>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</si>
  <si>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</si>
  <si>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</si>
  <si>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</si>
  <si>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</si>
  <si>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</si>
  <si>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</si>
  <si>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</si>
  <si>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</si>
  <si>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</si>
  <si>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</si>
  <si>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</si>
  <si>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</si>
  <si>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</si>
  <si>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</si>
  <si>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</si>
  <si>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</si>
  <si>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</si>
  <si>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</si>
  <si>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</si>
  <si>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</si>
  <si>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</si>
  <si>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</si>
  <si>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</si>
  <si>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</si>
  <si>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</si>
  <si>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</si>
  <si>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</si>
  <si>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</si>
  <si>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</si>
  <si>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</si>
  <si>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</si>
  <si>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</si>
  <si>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</si>
  <si>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</si>
  <si>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</si>
  <si>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</si>
  <si>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</si>
  <si>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</si>
  <si>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</si>
  <si>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</si>
  <si>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</si>
  <si>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</si>
  <si>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</si>
  <si>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</si>
  <si>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</si>
  <si>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</si>
  <si>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</si>
  <si>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</si>
  <si>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</si>
  <si>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</si>
  <si>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</si>
  <si>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</si>
  <si>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</si>
  <si>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</si>
  <si>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</si>
  <si>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</si>
  <si>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</si>
  <si>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</si>
  <si>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</si>
  <si>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</si>
  <si>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</si>
  <si>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</si>
  <si>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</si>
  <si>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</si>
  <si>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</si>
  <si>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</si>
  <si>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</si>
  <si>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</si>
  <si>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</si>
  <si>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</si>
  <si>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</si>
  <si>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</si>
  <si>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</si>
  <si>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</si>
  <si>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</si>
  <si>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</si>
  <si>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</si>
  <si>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</si>
  <si>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</si>
  <si>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</si>
  <si>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</si>
  <si>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</si>
  <si>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</si>
  <si>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</si>
  <si>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</si>
  <si>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</si>
  <si>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</si>
  <si>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</si>
  <si>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</si>
  <si>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</si>
  <si>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</si>
  <si>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</si>
  <si>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</si>
  <si>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</si>
  <si>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</si>
  <si>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</si>
  <si>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</si>
  <si>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</si>
  <si>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</si>
  <si>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</si>
  <si>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</si>
  <si>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</si>
  <si>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</si>
  <si>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</si>
  <si>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</si>
  <si>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</si>
  <si>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</si>
  <si>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</si>
  <si>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</si>
  <si>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</si>
  <si>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</si>
  <si>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</si>
  <si>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</si>
  <si>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</si>
  <si>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</si>
  <si>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</si>
  <si>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</si>
  <si>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</si>
  <si>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</si>
  <si>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</si>
  <si>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</si>
  <si>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</si>
  <si>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</si>
  <si>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</si>
  <si>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</si>
  <si>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</si>
  <si>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</si>
  <si>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</si>
  <si>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</si>
  <si>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</si>
  <si>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</si>
  <si>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</si>
  <si>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</si>
  <si>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</si>
  <si>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</si>
  <si>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</si>
  <si>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</si>
  <si>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</si>
  <si>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</si>
  <si>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</si>
  <si>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</si>
  <si>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</si>
  <si>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</si>
  <si>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</si>
  <si>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</si>
  <si>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</si>
  <si>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</si>
  <si>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</si>
  <si>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</si>
  <si>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</si>
  <si>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</si>
  <si>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</si>
  <si>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</si>
  <si>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</si>
  <si>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</si>
  <si>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</si>
  <si>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</si>
  <si>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</si>
  <si>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</si>
  <si>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</si>
  <si>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</si>
  <si>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</si>
  <si>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</si>
  <si>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</si>
  <si>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</si>
  <si>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</si>
  <si>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</si>
  <si>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</si>
  <si>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</si>
  <si>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</si>
  <si>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</si>
  <si>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</si>
  <si>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</si>
  <si>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</si>
  <si>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</si>
  <si>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</si>
  <si>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</si>
  <si>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</si>
  <si>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</si>
  <si>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</si>
  <si>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</si>
  <si>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</si>
  <si>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</si>
  <si>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</si>
  <si>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</si>
  <si>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</si>
  <si>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</si>
  <si>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</si>
  <si>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</si>
  <si>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</si>
  <si>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</si>
  <si>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</si>
  <si>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</si>
  <si>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</si>
  <si>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</si>
  <si>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</si>
  <si>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</si>
  <si>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</si>
  <si>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</si>
  <si>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</si>
  <si>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</si>
  <si>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</si>
  <si>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</si>
  <si>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</si>
  <si>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</si>
  <si>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</si>
  <si>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</si>
  <si>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</si>
  <si>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</si>
  <si>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</si>
  <si>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</si>
  <si>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</si>
  <si>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</si>
  <si>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</si>
  <si>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</si>
  <si>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</si>
  <si>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</si>
  <si>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</si>
  <si>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</si>
  <si>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</si>
  <si>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</si>
  <si>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</si>
  <si>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</si>
  <si>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</si>
  <si>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</si>
  <si>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</si>
  <si>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</si>
  <si>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</si>
  <si>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</si>
  <si>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</si>
  <si>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</si>
  <si>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</si>
  <si>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</si>
  <si>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</si>
  <si>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</si>
  <si>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</si>
  <si>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</si>
  <si>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</si>
  <si>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</si>
  <si>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</si>
  <si>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</si>
  <si>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</si>
  <si>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</si>
  <si>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</si>
  <si>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</si>
  <si>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</si>
  <si>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</si>
  <si>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</si>
  <si>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</si>
  <si>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</si>
  <si>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</si>
  <si>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</si>
  <si>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</si>
  <si>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</si>
  <si>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</si>
  <si>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</si>
  <si>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</si>
  <si>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</si>
  <si>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</si>
  <si>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</si>
  <si>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</si>
  <si>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</si>
  <si>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</si>
  <si>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</si>
  <si>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</si>
  <si>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</si>
  <si>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</si>
  <si>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</si>
  <si>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</si>
  <si>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</si>
  <si>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</si>
  <si>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</si>
  <si>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</si>
  <si>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</si>
  <si>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</si>
  <si>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</si>
  <si>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</si>
  <si>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</si>
  <si>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</si>
  <si>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</si>
  <si>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</si>
  <si>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</si>
  <si>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</si>
  <si>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</si>
  <si>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</si>
  <si>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</si>
  <si>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</si>
  <si>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</si>
  <si>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</si>
  <si>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</si>
  <si>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</si>
  <si>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</si>
  <si>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</si>
  <si>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</si>
  <si>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</si>
  <si>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</si>
  <si>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</si>
  <si>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</si>
  <si>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</si>
  <si>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</si>
  <si>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</si>
  <si>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</si>
  <si>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</si>
  <si>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</si>
  <si>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</si>
  <si>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</si>
  <si>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</si>
  <si>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</si>
  <si>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</si>
  <si>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</si>
  <si>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</si>
  <si>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</si>
  <si>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</si>
  <si>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</si>
  <si>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</si>
  <si>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</si>
  <si>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</si>
  <si>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</si>
  <si>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</si>
  <si>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</si>
  <si>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</si>
  <si>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</si>
  <si>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</si>
  <si>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</si>
  <si>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</si>
  <si>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</si>
  <si>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</si>
  <si>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</si>
  <si>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</si>
  <si>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</si>
  <si>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</si>
  <si>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</si>
  <si>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</si>
  <si>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</si>
  <si>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</si>
  <si>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</si>
  <si>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</si>
  <si>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</si>
  <si>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</si>
  <si>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</si>
  <si>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</si>
  <si>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</si>
  <si>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</si>
  <si>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</si>
  <si>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</si>
  <si>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</si>
  <si>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</si>
  <si>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</si>
  <si>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</si>
  <si>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</si>
  <si>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</si>
  <si>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</si>
  <si>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</si>
  <si>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</si>
  <si>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</si>
  <si>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</si>
  <si>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</si>
  <si>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</si>
  <si>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</si>
  <si>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</si>
  <si>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</si>
  <si>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</si>
  <si>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</si>
  <si>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</si>
  <si>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</si>
  <si>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</si>
  <si>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</si>
  <si>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</si>
  <si>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</si>
  <si>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</si>
  <si>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</si>
  <si>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</si>
  <si>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</si>
  <si>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</si>
  <si>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</si>
  <si>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</si>
  <si>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</si>
  <si>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</si>
  <si>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</si>
  <si>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</si>
  <si>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</si>
  <si>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</si>
  <si>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</si>
  <si>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</si>
  <si>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</si>
  <si>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</si>
  <si>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</si>
  <si>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</si>
  <si>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</si>
  <si>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</si>
  <si>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</si>
  <si>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</si>
  <si>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</si>
  <si>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</si>
  <si>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</si>
  <si>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</si>
  <si>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</si>
  <si>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</si>
  <si>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</si>
  <si>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</si>
  <si>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</si>
  <si>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</si>
  <si>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</si>
  <si>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</si>
  <si>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</si>
  <si>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</si>
  <si>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</si>
  <si>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</si>
  <si>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</si>
  <si>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</si>
  <si>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</si>
  <si>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</si>
  <si>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</si>
  <si>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</si>
  <si>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</si>
  <si>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</si>
  <si>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</si>
  <si>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</si>
  <si>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</si>
  <si>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</si>
  <si>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</si>
  <si>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</si>
  <si>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</si>
  <si>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</si>
  <si>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</si>
  <si>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</si>
  <si>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</si>
  <si>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</si>
  <si>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</si>
  <si>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</si>
  <si>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</si>
  <si>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</si>
  <si>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</si>
  <si>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</si>
  <si>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</si>
  <si>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</si>
  <si>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</si>
  <si>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</si>
  <si>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</si>
  <si>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</si>
  <si>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</si>
  <si>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</si>
  <si>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</si>
  <si>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</si>
  <si>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</si>
  <si>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</si>
  <si>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</si>
  <si>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</si>
  <si>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</si>
  <si>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</si>
  <si>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</si>
  <si>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</si>
  <si>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</si>
  <si>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</si>
  <si>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</si>
  <si>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</si>
  <si>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</si>
  <si>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</si>
  <si>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</si>
  <si>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</si>
  <si>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</si>
  <si>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</si>
  <si>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</si>
  <si>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</si>
  <si>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</si>
  <si>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</si>
  <si>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</si>
  <si>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</si>
  <si>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</si>
  <si>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</si>
  <si>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</si>
  <si>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</si>
  <si>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</si>
  <si>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</si>
  <si>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</si>
  <si>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</si>
  <si>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</si>
  <si>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</si>
  <si>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</si>
  <si>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</si>
  <si>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</si>
  <si>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</si>
  <si>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</si>
  <si>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</si>
  <si>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</si>
  <si>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</si>
  <si>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</si>
  <si>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</si>
  <si>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</si>
  <si>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</si>
  <si>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</si>
  <si>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</si>
  <si>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</si>
  <si>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</si>
  <si>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</si>
  <si>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</si>
  <si>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</si>
  <si>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</si>
  <si>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</si>
  <si>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</si>
  <si>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</si>
  <si>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</si>
  <si>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</si>
  <si>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</si>
  <si>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</si>
  <si>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</si>
  <si>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</si>
  <si>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</si>
  <si>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</si>
  <si>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</si>
  <si>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</si>
  <si>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</si>
  <si>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</si>
  <si>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</si>
  <si>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</si>
  <si>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</si>
  <si>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</si>
  <si>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</si>
  <si>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</si>
  <si>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</si>
  <si>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</si>
  <si>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</si>
  <si>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</si>
  <si>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</si>
  <si>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</si>
  <si>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</si>
  <si>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</si>
  <si>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</si>
  <si>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</si>
  <si>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</si>
  <si>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</si>
  <si>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</si>
  <si>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</si>
  <si>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</si>
  <si>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</si>
  <si>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</si>
  <si>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</si>
  <si>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</si>
  <si>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</si>
  <si>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</si>
  <si>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</si>
  <si>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</si>
  <si>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</si>
  <si>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</si>
  <si>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</si>
  <si>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</si>
  <si>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</si>
  <si>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</si>
  <si>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</si>
  <si>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</si>
  <si>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</si>
  <si>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</si>
  <si>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</si>
  <si>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</si>
  <si>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</si>
  <si>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</si>
  <si>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</si>
  <si>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</si>
  <si>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</si>
  <si>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</si>
  <si>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</si>
  <si>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</si>
  <si>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</si>
  <si>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</si>
  <si>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</si>
  <si>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</si>
  <si>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</si>
  <si>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</si>
  <si>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</si>
  <si>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</si>
  <si>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</si>
  <si>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</si>
  <si>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</si>
  <si>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</si>
  <si>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</si>
  <si>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</si>
  <si>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</si>
  <si>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</si>
  <si>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</si>
  <si>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</si>
  <si>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</si>
  <si>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</si>
  <si>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</si>
  <si>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</si>
  <si>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</si>
  <si>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</si>
  <si>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</si>
  <si>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</si>
  <si>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</si>
  <si>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</si>
  <si>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</si>
  <si>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</si>
  <si>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</si>
  <si>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</si>
  <si>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</si>
  <si>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</si>
  <si>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</si>
  <si>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</si>
  <si>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</si>
  <si>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</si>
  <si>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</si>
  <si>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</si>
  <si>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</si>
  <si>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</si>
  <si>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</si>
  <si>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</si>
  <si>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</si>
  <si>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</si>
  <si>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</si>
  <si>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</si>
  <si>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</si>
  <si>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</si>
  <si>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</si>
  <si>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</si>
  <si>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</si>
  <si>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</si>
  <si>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</si>
  <si>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</si>
  <si>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</si>
  <si>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</si>
  <si>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</si>
  <si>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</si>
  <si>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</si>
  <si>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</si>
  <si>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</si>
  <si>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</si>
  <si>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</si>
  <si>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</si>
  <si>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</si>
  <si>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</si>
  <si>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</si>
  <si>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</si>
  <si>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</si>
  <si>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</si>
  <si>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</si>
  <si>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</si>
  <si>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</si>
  <si>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</si>
  <si>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</si>
  <si>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</si>
  <si>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</si>
  <si>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</si>
  <si>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</si>
  <si>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</si>
  <si>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</si>
  <si>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</si>
  <si>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</si>
  <si>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</si>
  <si>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</si>
  <si>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</si>
  <si>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</si>
  <si>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</si>
  <si>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</si>
  <si>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</si>
  <si>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</si>
  <si>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</si>
  <si>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</si>
  <si>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</si>
  <si>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</si>
  <si>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</si>
  <si>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</si>
  <si>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</si>
  <si>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</si>
  <si>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</si>
  <si>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</si>
  <si>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</si>
  <si>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</si>
  <si>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</si>
  <si>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</si>
  <si>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</si>
  <si>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</si>
  <si>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</si>
  <si>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</si>
  <si>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</si>
  <si>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</si>
  <si>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</si>
  <si>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</si>
  <si>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</si>
  <si>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</si>
  <si>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</si>
  <si>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</si>
  <si>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</si>
  <si>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</si>
  <si>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</si>
  <si>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</si>
  <si>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</si>
  <si>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</si>
  <si>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</si>
  <si>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</si>
  <si>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</si>
  <si>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</si>
  <si>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</si>
  <si>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</si>
  <si>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</si>
  <si>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</si>
  <si>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</si>
  <si>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</si>
  <si>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</si>
  <si>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</si>
  <si>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</si>
  <si>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</si>
  <si>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</si>
  <si>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</si>
  <si>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</si>
  <si>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</si>
  <si>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</si>
  <si>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</si>
  <si>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</si>
  <si>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</si>
  <si>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</si>
  <si>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</si>
  <si>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</si>
  <si>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</si>
  <si>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</si>
  <si>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</si>
  <si>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</si>
  <si>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</si>
  <si>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</si>
  <si>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</si>
  <si>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</si>
  <si>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</si>
  <si>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</si>
  <si>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</si>
  <si>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</si>
  <si>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</si>
  <si>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</si>
  <si>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</si>
  <si>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</si>
  <si>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</si>
  <si>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</si>
  <si>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</si>
  <si>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</si>
  <si>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</si>
  <si>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</si>
  <si>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</si>
  <si>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</si>
  <si>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</si>
  <si>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</si>
  <si>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</si>
  <si>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</si>
  <si>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</si>
  <si>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</si>
  <si>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</si>
  <si>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</si>
  <si>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</si>
  <si>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</si>
  <si>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</si>
  <si>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</si>
  <si>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</si>
  <si>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</si>
  <si>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</si>
  <si>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</si>
  <si>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</si>
  <si>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</si>
  <si>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</si>
  <si>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</si>
  <si>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</si>
  <si>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</si>
  <si>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</si>
  <si>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</si>
  <si>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</si>
  <si>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</si>
  <si>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</si>
  <si>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</si>
  <si>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</si>
  <si>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</si>
  <si>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</si>
  <si>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</si>
  <si>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</si>
  <si>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</si>
  <si>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</si>
  <si>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</si>
  <si>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</si>
  <si>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</si>
  <si>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</si>
  <si>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</si>
  <si>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</si>
  <si>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</si>
  <si>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</si>
  <si>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</si>
  <si>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</si>
  <si>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</si>
  <si>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</si>
  <si>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</si>
  <si>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</si>
  <si>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</si>
  <si>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</si>
  <si>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</si>
  <si>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</si>
  <si>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</si>
  <si>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</si>
  <si>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</si>
  <si>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</si>
  <si>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</si>
  <si>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</si>
  <si>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</si>
  <si>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</si>
  <si>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</si>
  <si>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</si>
  <si>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</si>
  <si>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</si>
  <si>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</si>
  <si>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</si>
  <si>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</si>
  <si>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</si>
  <si>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</si>
  <si>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</si>
  <si>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</si>
  <si>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</si>
  <si>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</si>
  <si>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</si>
  <si>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</si>
  <si>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</si>
  <si>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</si>
  <si>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</si>
  <si>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</si>
  <si>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</si>
  <si>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</si>
  <si>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</si>
  <si>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</si>
  <si>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</si>
  <si>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</si>
  <si>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</si>
  <si>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</si>
  <si>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</si>
  <si>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</si>
  <si>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</si>
  <si>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</si>
  <si>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</si>
  <si>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</si>
  <si>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</si>
  <si>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</si>
  <si>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</si>
  <si>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</si>
  <si>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</si>
  <si>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</si>
  <si>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</si>
  <si>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</si>
  <si>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</si>
  <si>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</si>
  <si>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</si>
  <si>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</si>
  <si>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</si>
  <si>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</si>
  <si>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</si>
  <si>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</si>
  <si>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</si>
  <si>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</si>
  <si>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</si>
  <si>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</si>
  <si>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</si>
  <si>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</si>
  <si>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</si>
  <si>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</si>
  <si>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</si>
  <si>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</si>
  <si>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</si>
  <si>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</si>
  <si>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</si>
  <si>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</si>
  <si>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</si>
  <si>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</si>
  <si>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</si>
  <si>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</si>
  <si>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</si>
  <si>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</si>
  <si>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</si>
  <si>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</si>
  <si>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</si>
  <si>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</si>
  <si>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</si>
  <si>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</si>
  <si>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</si>
  <si>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</si>
  <si>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</si>
  <si>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</si>
  <si>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</si>
  <si>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</si>
  <si>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</si>
  <si>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</si>
  <si>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</si>
  <si>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</si>
  <si>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</si>
  <si>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</si>
  <si>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</si>
  <si>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</si>
  <si>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</si>
  <si>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</si>
  <si>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</si>
  <si>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</si>
  <si>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</si>
  <si>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</si>
  <si>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</si>
  <si>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</si>
  <si>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</si>
  <si>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</si>
  <si>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</si>
  <si>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</si>
  <si>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</si>
  <si>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</si>
  <si>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</si>
  <si>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</si>
  <si>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</si>
  <si>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</si>
  <si>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</si>
  <si>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</si>
  <si>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</si>
  <si>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</si>
  <si>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</si>
  <si>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</si>
  <si>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</si>
  <si>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</si>
  <si>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</si>
  <si>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</si>
  <si>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</si>
  <si>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</si>
  <si>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</si>
  <si>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</si>
  <si>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</si>
  <si>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</si>
  <si>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</si>
  <si>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</si>
  <si>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</si>
  <si>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</si>
  <si>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</si>
  <si>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</si>
  <si>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</si>
  <si>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</si>
  <si>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</si>
  <si>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</si>
  <si>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</si>
  <si>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</si>
  <si>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</si>
  <si>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</si>
  <si>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</si>
  <si>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</si>
  <si>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</si>
  <si>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</si>
  <si>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</si>
  <si>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</si>
  <si>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</si>
  <si>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</si>
  <si>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</si>
  <si>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</si>
  <si>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</si>
  <si>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</si>
  <si>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</si>
  <si>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</si>
  <si>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</si>
  <si>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</si>
  <si>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</si>
  <si>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</si>
  <si>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</si>
  <si>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</si>
  <si>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</si>
  <si>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</si>
  <si>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</si>
  <si>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</si>
  <si>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</si>
  <si>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</si>
  <si>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</si>
  <si>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</si>
  <si>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</si>
  <si>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</si>
  <si>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</si>
  <si>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</si>
  <si>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</si>
  <si>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</si>
  <si>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</si>
  <si>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</si>
  <si>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</si>
  <si>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</si>
  <si>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</si>
  <si>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</si>
  <si>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</si>
  <si>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</si>
  <si>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</si>
  <si>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</si>
  <si>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</si>
  <si>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</si>
  <si>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</si>
  <si>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</si>
  <si>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</si>
  <si>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</si>
  <si>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</si>
  <si>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</si>
  <si>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</si>
  <si>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</si>
  <si>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</si>
  <si>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</si>
  <si>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</si>
  <si>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</si>
  <si>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</si>
  <si>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</si>
  <si>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</si>
  <si>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</si>
  <si>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</si>
  <si>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</si>
  <si>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</si>
  <si>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</si>
  <si>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</si>
  <si>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</si>
  <si>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</si>
  <si>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</si>
  <si>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</si>
  <si>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</si>
  <si>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</si>
  <si>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</si>
  <si>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</si>
  <si>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</si>
  <si>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</si>
  <si>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</si>
  <si>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</si>
  <si>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</si>
  <si>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</si>
  <si>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</si>
  <si>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</si>
  <si>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</si>
  <si>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</si>
  <si>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</si>
  <si>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</si>
  <si>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</si>
  <si>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</si>
  <si>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</si>
  <si>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</si>
  <si>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</si>
  <si>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</si>
  <si>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</si>
  <si>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</si>
  <si>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</si>
  <si>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</si>
  <si>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</si>
  <si>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</si>
  <si>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</si>
  <si>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</si>
  <si>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</si>
  <si>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</si>
  <si>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</si>
  <si>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</si>
  <si>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</si>
  <si>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</si>
  <si>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</si>
  <si>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</si>
  <si>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</si>
  <si>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</si>
  <si>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</si>
  <si>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</si>
  <si>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</si>
  <si>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</si>
  <si>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</si>
  <si>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</si>
  <si>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</si>
  <si>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</si>
  <si>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</si>
  <si>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</si>
  <si>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</si>
  <si>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</si>
  <si>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</si>
  <si>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</si>
  <si>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</si>
  <si>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</si>
  <si>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</si>
  <si>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</si>
  <si>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</si>
  <si>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</si>
  <si>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</si>
  <si>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</si>
  <si>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</si>
  <si>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</si>
  <si>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</si>
  <si>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</si>
  <si>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</si>
  <si>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</si>
  <si>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</si>
  <si>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</si>
  <si>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</si>
  <si>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</si>
  <si>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</si>
  <si>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</si>
  <si>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</si>
  <si>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</si>
  <si>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</si>
  <si>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</si>
  <si>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</si>
  <si>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</si>
  <si>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</si>
  <si>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</si>
  <si>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</si>
  <si>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</si>
  <si>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</si>
  <si>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</si>
  <si>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</si>
  <si>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</si>
  <si>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</si>
  <si>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</si>
  <si>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</si>
  <si>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</si>
  <si>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</si>
  <si>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</si>
  <si>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</si>
  <si>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</si>
  <si>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</si>
  <si>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</si>
  <si>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</si>
  <si>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</si>
  <si>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</si>
  <si>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</si>
  <si>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</si>
  <si>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</si>
  <si>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</si>
  <si>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</si>
  <si>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</si>
  <si>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</si>
  <si>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</si>
  <si>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</si>
  <si>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</si>
  <si>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</si>
  <si>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</si>
  <si>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</si>
  <si>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</si>
  <si>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</si>
  <si>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</si>
  <si>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</si>
  <si>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</si>
  <si>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</si>
  <si>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</si>
  <si>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</si>
  <si>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</si>
  <si>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</si>
  <si>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</si>
  <si>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</si>
  <si>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</si>
  <si>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</si>
  <si>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</si>
  <si>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</si>
  <si>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</si>
  <si>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</si>
  <si>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</si>
  <si>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</si>
  <si>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</si>
  <si>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</si>
  <si>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</si>
  <si>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</si>
  <si>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</si>
  <si>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</si>
  <si>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</si>
  <si>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</si>
  <si>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</si>
  <si>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</si>
  <si>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</si>
  <si>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</si>
  <si>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</si>
  <si>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</si>
  <si>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</si>
  <si>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</si>
  <si>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</si>
  <si>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</si>
  <si>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</si>
  <si>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</si>
  <si>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</si>
  <si>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</si>
  <si>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</si>
  <si>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</si>
  <si>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</si>
  <si>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</si>
  <si>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</si>
  <si>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</si>
  <si>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</si>
  <si>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</si>
  <si>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</si>
  <si>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</si>
  <si>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</si>
  <si>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</si>
  <si>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</si>
  <si>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</si>
  <si>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</si>
  <si>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</si>
  <si>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</si>
  <si>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</si>
  <si>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</si>
  <si>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</si>
  <si>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</si>
  <si>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</si>
  <si>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</si>
  <si>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</si>
  <si>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</si>
  <si>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</si>
  <si>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</si>
  <si>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</si>
  <si>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</si>
  <si>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</si>
  <si>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</si>
  <si>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</si>
  <si>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</si>
  <si>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</si>
  <si>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</si>
  <si>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</si>
  <si>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</si>
  <si>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</si>
  <si>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</si>
  <si>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</si>
  <si>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</si>
  <si>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</si>
  <si>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</si>
  <si>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</si>
  <si>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</si>
  <si>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</si>
  <si>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</si>
  <si>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</si>
  <si>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</si>
  <si>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</si>
  <si>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</si>
  <si>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</si>
  <si>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</si>
  <si>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</si>
  <si>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</si>
  <si>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</si>
  <si>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</si>
  <si>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</si>
  <si>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</si>
  <si>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</si>
  <si>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</si>
  <si>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</si>
  <si>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</si>
  <si>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</si>
  <si>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</si>
  <si>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</si>
  <si>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</si>
  <si>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</si>
  <si>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</si>
  <si>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</si>
  <si>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</si>
  <si>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</si>
  <si>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</si>
  <si>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</si>
  <si>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</si>
  <si>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</si>
  <si>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</si>
  <si>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</si>
  <si>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</si>
  <si>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</si>
  <si>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</si>
  <si>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</si>
  <si>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</si>
  <si>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</si>
  <si>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</si>
  <si>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</si>
  <si>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</si>
  <si>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</si>
  <si>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</si>
  <si>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</si>
  <si>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</si>
  <si>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</si>
  <si>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</si>
  <si>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</si>
  <si>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</si>
  <si>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</si>
  <si>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</si>
  <si>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</si>
  <si>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</si>
  <si>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</si>
  <si>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</si>
  <si>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</si>
  <si>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</si>
  <si>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</si>
  <si>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</si>
  <si>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</si>
  <si>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</si>
  <si>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</si>
  <si>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</si>
  <si>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</si>
  <si>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</si>
  <si>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</si>
  <si>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</si>
  <si>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</si>
  <si>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</si>
  <si>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</si>
  <si>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</si>
  <si>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</si>
  <si>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</si>
  <si>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</si>
  <si>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</si>
  <si>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</si>
  <si>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</si>
  <si>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</si>
  <si>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</si>
  <si>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</si>
  <si>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</si>
  <si>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</si>
  <si>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</si>
  <si>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</si>
  <si>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</si>
  <si>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</si>
  <si>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</si>
  <si>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</si>
  <si>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</si>
  <si>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</si>
  <si>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</si>
  <si>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</si>
  <si>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</si>
  <si>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</si>
  <si>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</si>
  <si>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</si>
  <si>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</si>
  <si>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</si>
  <si>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</si>
  <si>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</si>
  <si>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</si>
  <si>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</si>
  <si>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</si>
  <si>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</si>
  <si>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</si>
  <si>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</si>
  <si>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</si>
  <si>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</si>
  <si>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</si>
  <si>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</si>
  <si>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</si>
  <si>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</si>
  <si>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</si>
  <si>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</si>
  <si>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</si>
  <si>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</si>
  <si>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</si>
  <si>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</si>
  <si>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</si>
  <si>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</si>
  <si>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</si>
  <si>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</si>
  <si>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</si>
  <si>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</si>
  <si>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</si>
  <si>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</si>
  <si>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</si>
  <si>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</si>
  <si>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</si>
  <si>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</si>
  <si>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</si>
  <si>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</si>
  <si>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</si>
  <si>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</si>
  <si>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</si>
  <si>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</si>
  <si>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</si>
  <si>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</si>
  <si>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</si>
  <si>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</si>
  <si>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</si>
  <si>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</si>
  <si>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</si>
  <si>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</si>
  <si>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</si>
  <si>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</si>
  <si>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</si>
  <si>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</si>
  <si>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</si>
  <si>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</si>
  <si>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</si>
  <si>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</si>
  <si>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</si>
  <si>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</si>
  <si>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</si>
  <si>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</si>
  <si>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</si>
  <si>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</si>
  <si>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</si>
  <si>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</si>
  <si>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</si>
  <si>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</si>
  <si>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</si>
  <si>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</si>
  <si>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</si>
  <si>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</si>
  <si>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</si>
  <si>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</si>
  <si>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</si>
  <si>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</si>
  <si>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</si>
  <si>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</si>
  <si>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</si>
  <si>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</si>
  <si>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</si>
  <si>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</si>
  <si>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</si>
  <si>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</si>
  <si>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</si>
  <si>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</si>
  <si>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</si>
  <si>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</si>
  <si>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</si>
  <si>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</si>
  <si>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</si>
  <si>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</si>
  <si>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</si>
  <si>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</si>
  <si>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</si>
  <si>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</si>
  <si>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</si>
  <si>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</si>
  <si>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</si>
  <si>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</si>
  <si>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</si>
  <si>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</si>
  <si>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</si>
  <si>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</si>
  <si>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</si>
  <si>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</si>
  <si>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</si>
  <si>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</si>
  <si>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</si>
  <si>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</si>
  <si>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</si>
  <si>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</si>
  <si>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</si>
  <si>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</si>
  <si>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</si>
  <si>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</si>
  <si>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</si>
  <si>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</si>
  <si>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</si>
  <si>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</si>
  <si>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</si>
  <si>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</si>
  <si>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</si>
  <si>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</si>
  <si>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</si>
  <si>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</si>
  <si>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</si>
  <si>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</si>
  <si>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</si>
  <si>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</si>
  <si>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</si>
  <si>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</si>
  <si>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</si>
  <si>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</si>
  <si>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</si>
  <si>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</si>
  <si>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</si>
  <si>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</si>
  <si>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</si>
  <si>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</si>
  <si>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</si>
  <si>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</si>
  <si>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</si>
  <si>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</si>
  <si>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</si>
  <si>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</si>
  <si>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</si>
  <si>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</si>
  <si>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</si>
  <si>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</si>
  <si>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</si>
  <si>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</si>
  <si>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</si>
  <si>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</si>
  <si>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</si>
  <si>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</si>
  <si>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</si>
  <si>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</si>
  <si>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</si>
  <si>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</si>
  <si>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</si>
  <si>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</si>
  <si>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</si>
  <si>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</si>
  <si>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</si>
  <si>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</si>
  <si>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</si>
  <si>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</si>
  <si>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</si>
  <si>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</si>
  <si>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</si>
  <si>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</si>
  <si>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</si>
  <si>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</si>
  <si>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</si>
  <si>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</si>
  <si>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</si>
  <si>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</si>
  <si>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</si>
  <si>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</si>
  <si>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</si>
  <si>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</si>
  <si>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</si>
  <si>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</si>
  <si>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</si>
  <si>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</si>
  <si>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</si>
  <si>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</si>
  <si>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</si>
  <si>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</si>
  <si>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</si>
  <si>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</si>
  <si>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</si>
  <si>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</si>
  <si>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</si>
  <si>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</si>
  <si>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</si>
  <si>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</si>
  <si>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</si>
  <si>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</si>
  <si>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</si>
  <si>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</si>
  <si>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</si>
  <si>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</si>
  <si>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</si>
  <si>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</si>
  <si>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</si>
  <si>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</si>
  <si>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</si>
  <si>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</si>
  <si>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</si>
  <si>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</si>
  <si>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</si>
  <si>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</si>
  <si>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</si>
  <si>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</si>
  <si>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</si>
  <si>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</si>
  <si>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</si>
  <si>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</si>
  <si>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</si>
  <si>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</si>
  <si>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</si>
  <si>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</si>
  <si>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</si>
  <si>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</si>
  <si>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</si>
  <si>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</si>
  <si>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</si>
  <si>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</si>
  <si>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</si>
  <si>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</si>
  <si>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</si>
  <si>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</si>
  <si>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</si>
  <si>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</si>
  <si>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</si>
  <si>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</si>
  <si>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</si>
  <si>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</si>
  <si>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</si>
  <si>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</si>
  <si>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</si>
  <si>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</si>
  <si>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</si>
  <si>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</si>
  <si>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</si>
  <si>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</si>
  <si>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</si>
  <si>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</si>
  <si>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</si>
  <si>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</si>
  <si>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</si>
  <si>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</si>
  <si>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</si>
  <si>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</si>
  <si>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</si>
  <si>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</si>
  <si>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</si>
  <si>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</si>
  <si>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</si>
  <si>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</si>
  <si>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</si>
  <si>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</si>
  <si>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</si>
  <si>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</si>
  <si>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</si>
  <si>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</si>
  <si>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</si>
  <si>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</si>
  <si>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</si>
  <si>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</si>
  <si>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</si>
  <si>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</si>
  <si>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</si>
  <si>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</si>
  <si>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</si>
  <si>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</si>
  <si>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</si>
  <si>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</si>
  <si>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</si>
  <si>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</si>
  <si>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</si>
  <si>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</si>
  <si>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</si>
  <si>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</si>
  <si>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</si>
  <si>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</si>
  <si>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</si>
  <si>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</si>
  <si>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</si>
  <si>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</si>
  <si>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</si>
  <si>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</si>
  <si>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</si>
  <si>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</si>
  <si>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</si>
  <si>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</si>
  <si>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</si>
  <si>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</si>
  <si>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</si>
  <si>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</si>
  <si>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</si>
  <si>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</si>
  <si>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</si>
  <si>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</si>
  <si>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</si>
  <si>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</si>
  <si>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</si>
  <si>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</si>
  <si>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</si>
  <si>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</si>
  <si>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</si>
  <si>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</si>
  <si>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</si>
  <si>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</si>
  <si>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</si>
  <si>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</si>
  <si>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</si>
  <si>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</si>
  <si>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</si>
  <si>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</si>
  <si>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</si>
  <si>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</si>
  <si>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</si>
  <si>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</si>
  <si>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</si>
  <si>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</si>
  <si>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</si>
  <si>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</si>
  <si>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</si>
  <si>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</si>
  <si>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</si>
  <si>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</si>
  <si>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</si>
  <si>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</si>
  <si>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</si>
  <si>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</si>
  <si>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</si>
  <si>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</si>
  <si>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</si>
  <si>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</si>
  <si>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</si>
  <si>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</si>
  <si>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</si>
  <si>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</si>
  <si>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</si>
  <si>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</si>
  <si>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</si>
  <si>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</si>
  <si>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</si>
  <si>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</si>
  <si>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</si>
  <si>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</si>
  <si>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</si>
  <si>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</si>
  <si>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</si>
  <si>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</si>
  <si>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</si>
  <si>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</si>
  <si>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</si>
  <si>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</si>
  <si>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</si>
  <si>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</si>
  <si>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</si>
  <si>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</si>
  <si>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</si>
  <si>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</si>
  <si>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</si>
  <si>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</si>
  <si>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</si>
  <si>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</si>
  <si>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</si>
  <si>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</si>
  <si>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</si>
  <si>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</si>
  <si>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</si>
  <si>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</si>
  <si>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</si>
  <si>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</si>
  <si>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</si>
  <si>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</si>
  <si>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</si>
  <si>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</si>
  <si>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</si>
  <si>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</si>
  <si>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</si>
  <si>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</si>
  <si>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</si>
  <si>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</si>
  <si>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</si>
  <si>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</si>
  <si>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</si>
  <si>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</si>
  <si>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</si>
  <si>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</si>
  <si>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</si>
  <si>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</si>
  <si>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</si>
  <si>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</si>
  <si>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</si>
  <si>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</si>
  <si>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</si>
  <si>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</si>
  <si>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</si>
  <si>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</si>
  <si>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</si>
  <si>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</si>
  <si>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</si>
  <si>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</si>
  <si>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</si>
  <si>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</si>
  <si>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</si>
  <si>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</si>
  <si>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</si>
  <si>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</si>
  <si>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</si>
  <si>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</si>
  <si>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</si>
  <si>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</si>
  <si>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</si>
  <si>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</si>
  <si>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</si>
  <si>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</si>
  <si>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</si>
  <si>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</si>
  <si>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</si>
  <si>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</si>
  <si>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</si>
  <si>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</si>
  <si>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</si>
  <si>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</si>
  <si>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</si>
  <si>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</si>
  <si>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</si>
  <si>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</si>
  <si>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</si>
  <si>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</si>
  <si>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</si>
  <si>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</si>
  <si>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</si>
  <si>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</si>
  <si>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</si>
  <si>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</si>
  <si>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</si>
  <si>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</si>
  <si>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</si>
  <si>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</si>
  <si>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</si>
  <si>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</si>
  <si>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</si>
  <si>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</si>
  <si>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</si>
  <si>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</si>
  <si>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</si>
  <si>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</si>
  <si>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</si>
  <si>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</si>
  <si>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</si>
  <si>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</si>
  <si>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</si>
  <si>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</si>
  <si>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</si>
  <si>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</si>
  <si>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</si>
  <si>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</si>
  <si>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</si>
  <si>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</si>
  <si>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</si>
  <si>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</si>
  <si>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</si>
  <si>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</si>
  <si>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</si>
  <si>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</si>
  <si>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</si>
  <si>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</si>
  <si>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</si>
  <si>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</si>
  <si>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</si>
  <si>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</si>
  <si>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</si>
  <si>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</si>
  <si>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</si>
  <si>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</si>
  <si>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</si>
  <si>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</si>
  <si>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</si>
  <si>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</si>
  <si>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</si>
  <si>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</si>
  <si>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</si>
  <si>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</si>
  <si>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</si>
  <si>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</si>
  <si>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</si>
  <si>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</si>
  <si>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</si>
  <si>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</si>
  <si>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</si>
  <si>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</si>
  <si>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</si>
  <si>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</si>
  <si>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</si>
  <si>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</si>
  <si>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</si>
  <si>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</si>
  <si>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</si>
  <si>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</si>
  <si>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</si>
  <si>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</si>
  <si>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</si>
  <si>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</si>
  <si>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</si>
  <si>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</si>
  <si>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</si>
  <si>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</si>
  <si>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</si>
  <si>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</si>
  <si>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</si>
  <si>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</si>
  <si>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</si>
  <si>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</si>
  <si>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</si>
  <si>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</si>
  <si>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</si>
  <si>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</si>
  <si>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</si>
  <si>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</si>
  <si>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</si>
  <si>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</si>
  <si>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</si>
  <si>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</si>
  <si>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</si>
  <si>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</si>
  <si>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</si>
  <si>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</si>
  <si>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</si>
  <si>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</si>
  <si>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</si>
  <si>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</si>
  <si>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</si>
  <si>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</si>
  <si>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</si>
  <si>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</si>
  <si>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</si>
  <si>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</si>
  <si>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</si>
  <si>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</si>
  <si>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</si>
  <si>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</si>
  <si>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</si>
  <si>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</si>
  <si>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</si>
  <si>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</si>
  <si>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</si>
  <si>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</si>
  <si>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</si>
  <si>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</si>
  <si>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</si>
  <si>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</si>
  <si>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</si>
  <si>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</si>
  <si>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</si>
  <si>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</si>
  <si>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</si>
  <si>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</si>
  <si>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</si>
  <si>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</si>
  <si>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</si>
  <si>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</si>
  <si>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</si>
  <si>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</si>
  <si>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</si>
  <si>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</si>
  <si>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</si>
  <si>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</si>
  <si>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</si>
  <si>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</si>
  <si>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</si>
  <si>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</si>
  <si>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</si>
  <si>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</si>
  <si>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</si>
  <si>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</si>
  <si>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</si>
  <si>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</si>
  <si>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</si>
  <si>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</si>
  <si>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</si>
  <si>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</si>
  <si>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</si>
  <si>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</si>
  <si>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</si>
  <si>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</si>
  <si>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</si>
  <si>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</si>
  <si>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</si>
  <si>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</si>
  <si>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</si>
  <si>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</si>
  <si>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</si>
  <si>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</si>
  <si>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</si>
  <si>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</si>
  <si>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</si>
  <si>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</si>
  <si>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</si>
  <si>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</si>
  <si>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</si>
  <si>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</si>
  <si>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</si>
  <si>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</si>
  <si>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</si>
  <si>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</si>
  <si>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</si>
  <si>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</si>
  <si>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</si>
  <si>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</si>
  <si>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</si>
  <si>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</si>
  <si>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</si>
  <si>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</si>
  <si>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</si>
  <si>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</si>
  <si>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</si>
  <si>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</si>
  <si>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</si>
  <si>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</si>
  <si>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</si>
  <si>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</si>
  <si>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</si>
  <si>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</si>
  <si>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</si>
  <si>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</si>
  <si>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</si>
  <si>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</si>
  <si>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</si>
  <si>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</si>
  <si>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</si>
  <si>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</si>
  <si>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</si>
  <si>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</si>
  <si>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</si>
  <si>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</si>
  <si>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</si>
  <si>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</si>
  <si>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</si>
  <si>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</si>
  <si>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</si>
  <si>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</si>
  <si>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</si>
  <si>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</si>
  <si>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</si>
  <si>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</si>
  <si>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</si>
  <si>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</si>
  <si>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</si>
  <si>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</si>
  <si>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</si>
  <si>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</si>
  <si>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</si>
  <si>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</si>
  <si>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</si>
  <si>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</si>
  <si>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</si>
  <si>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</si>
  <si>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</si>
  <si>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</si>
  <si>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</si>
  <si>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</si>
  <si>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</si>
  <si>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</si>
  <si>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</si>
  <si>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</si>
  <si>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</si>
  <si>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</si>
  <si>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</si>
  <si>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</si>
  <si>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</si>
  <si>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</si>
  <si>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</si>
  <si>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</si>
  <si>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</si>
  <si>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</si>
  <si>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</si>
  <si>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</si>
  <si>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</si>
  <si>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</si>
  <si>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</si>
  <si>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</si>
  <si>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</si>
  <si>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</si>
  <si>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</si>
  <si>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</si>
  <si>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</si>
  <si>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</si>
  <si>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</si>
  <si>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</si>
  <si>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</si>
  <si>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</si>
  <si>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</si>
  <si>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</si>
  <si>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</si>
  <si>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</si>
  <si>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</si>
  <si>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</si>
  <si>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</si>
  <si>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</si>
  <si>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</si>
  <si>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</si>
  <si>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</si>
  <si>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</si>
  <si>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</si>
  <si>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</si>
  <si>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</si>
  <si>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</si>
  <si>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</si>
  <si>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</si>
  <si>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</si>
  <si>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</si>
  <si>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</si>
  <si>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</si>
  <si>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</si>
  <si>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</si>
  <si>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</si>
  <si>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</si>
  <si>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</si>
  <si>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</si>
  <si>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</si>
  <si>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</si>
  <si>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</si>
  <si>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</si>
  <si>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</si>
  <si>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</si>
  <si>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</si>
  <si>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</si>
  <si>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</si>
  <si>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</si>
  <si>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</si>
  <si>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</si>
  <si>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</si>
  <si>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</si>
  <si>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</si>
  <si>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</si>
  <si>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</si>
  <si>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</si>
  <si>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</si>
  <si>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</si>
  <si>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</si>
  <si>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</si>
  <si>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</si>
  <si>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</si>
  <si>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</si>
  <si>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</si>
  <si>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</si>
  <si>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</si>
  <si>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</si>
  <si>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</si>
  <si>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</si>
  <si>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</si>
  <si>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</si>
  <si>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</si>
  <si>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</si>
  <si>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</si>
  <si>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</si>
  <si>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</si>
  <si>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</si>
  <si>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</si>
  <si>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</si>
  <si>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</si>
  <si>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</si>
  <si>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</si>
  <si>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</si>
  <si>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</si>
  <si>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</si>
  <si>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</si>
  <si>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</si>
  <si>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</si>
  <si>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</si>
  <si>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</si>
  <si>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</si>
  <si>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</si>
  <si>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</si>
  <si>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</si>
  <si>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</si>
  <si>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</si>
  <si>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</si>
  <si>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</si>
  <si>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</si>
  <si>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</si>
  <si>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</si>
  <si>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</si>
  <si>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</si>
  <si>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</si>
  <si>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</si>
  <si>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</si>
  <si>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</si>
  <si>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</si>
  <si>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</si>
  <si>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</si>
  <si>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</si>
  <si>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</si>
  <si>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</si>
  <si>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</si>
  <si>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</si>
  <si>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</si>
  <si>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</si>
  <si>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</si>
  <si>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</si>
  <si>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</si>
  <si>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</si>
  <si>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</si>
  <si>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</si>
  <si>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</si>
  <si>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</si>
  <si>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</si>
  <si>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</si>
  <si>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</si>
  <si>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</si>
  <si>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</si>
  <si>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</si>
  <si>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</si>
  <si>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</si>
  <si>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</si>
  <si>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</si>
  <si>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</si>
  <si>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</si>
  <si>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</si>
  <si>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</si>
  <si>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</si>
  <si>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</si>
  <si>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</si>
  <si>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</si>
  <si>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</si>
  <si>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</si>
  <si>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</si>
  <si>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</si>
  <si>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</si>
  <si>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</si>
  <si>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</si>
  <si>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</si>
  <si>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</si>
  <si>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</si>
  <si>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</si>
  <si>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</si>
  <si>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</si>
  <si>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</si>
  <si>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</si>
  <si>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</si>
  <si>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</si>
  <si>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</si>
  <si>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</si>
  <si>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</si>
  <si>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</si>
  <si>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</si>
  <si>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</si>
  <si>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</si>
  <si>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</si>
  <si>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</si>
  <si>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</si>
  <si>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</si>
  <si>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</si>
  <si>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</si>
  <si>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</si>
  <si>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</si>
  <si>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</si>
  <si>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</si>
  <si>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</si>
  <si>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</si>
  <si>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</si>
  <si>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</si>
  <si>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</si>
  <si>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</si>
  <si>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</si>
  <si>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</si>
  <si>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</si>
  <si>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</si>
  <si>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</si>
  <si>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</si>
  <si>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</si>
  <si>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</si>
  <si>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</si>
  <si>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</si>
  <si>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</si>
  <si>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</si>
  <si>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</si>
  <si>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</si>
  <si>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</si>
  <si>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</si>
  <si>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</si>
  <si>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</si>
  <si>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</si>
  <si>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</si>
  <si>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</si>
  <si>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</si>
  <si>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</si>
  <si>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</si>
  <si>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</si>
  <si>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</si>
  <si>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</si>
  <si>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</si>
  <si>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</si>
  <si>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</si>
  <si>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</si>
  <si>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</si>
  <si>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</si>
  <si>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</si>
  <si>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</si>
  <si>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</si>
  <si>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</si>
  <si>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</si>
  <si>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</si>
  <si>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</si>
  <si>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</si>
  <si>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</si>
  <si>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</si>
  <si>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</si>
  <si>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</si>
  <si>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</si>
  <si>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</si>
  <si>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</si>
  <si>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</si>
  <si>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</si>
  <si>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</si>
  <si>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</si>
  <si>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</si>
  <si>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</si>
  <si>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</si>
  <si>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</si>
  <si>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</si>
  <si>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</si>
  <si>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</si>
  <si>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</si>
  <si>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</si>
  <si>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</si>
  <si>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</si>
  <si>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</si>
  <si>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</si>
  <si>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</si>
  <si>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</si>
  <si>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</si>
  <si>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</si>
  <si>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</si>
  <si>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</si>
  <si>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</si>
  <si>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</si>
  <si>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</si>
  <si>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</si>
  <si>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</si>
  <si>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</si>
  <si>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</si>
  <si>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</si>
  <si>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</si>
  <si>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</si>
  <si>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</si>
  <si>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</si>
  <si>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</si>
  <si>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</si>
  <si>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</si>
  <si>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</si>
  <si>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</si>
  <si>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</si>
  <si>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</si>
  <si>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</si>
  <si>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</si>
  <si>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</si>
  <si>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</si>
  <si>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</si>
  <si>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</si>
  <si>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</si>
  <si>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</si>
  <si>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</si>
  <si>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</si>
  <si>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</si>
  <si>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</si>
  <si>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</si>
  <si>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</si>
  <si>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</si>
  <si>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</si>
  <si>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</si>
  <si>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</si>
  <si>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</si>
  <si>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</si>
  <si>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</si>
  <si>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</si>
  <si>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</si>
  <si>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</si>
  <si>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</si>
  <si>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</si>
  <si>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</si>
  <si>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</si>
  <si>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</si>
  <si>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</si>
  <si>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</si>
  <si>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</si>
  <si>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</si>
  <si>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</si>
  <si>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</si>
  <si>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</si>
  <si>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</si>
  <si>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</si>
  <si>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</si>
  <si>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</si>
  <si>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</si>
  <si>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</si>
  <si>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</si>
  <si>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</si>
  <si>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</si>
  <si>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</si>
  <si>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</si>
  <si>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</si>
  <si>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</si>
  <si>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</si>
  <si>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</si>
  <si>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</si>
  <si>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</si>
  <si>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</si>
  <si>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</si>
  <si>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</si>
  <si>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</si>
  <si>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</si>
  <si>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</si>
  <si>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</si>
  <si>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</si>
  <si>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</si>
  <si>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</si>
  <si>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</si>
  <si>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</si>
  <si>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</si>
  <si>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</si>
  <si>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</si>
  <si>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</si>
  <si>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</si>
  <si>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</si>
  <si>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</si>
  <si>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</si>
  <si>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</si>
  <si>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</si>
  <si>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</si>
  <si>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</si>
  <si>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</si>
  <si>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</si>
  <si>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</si>
  <si>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</si>
  <si>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</si>
  <si>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</si>
  <si>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</si>
  <si>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</si>
  <si>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</si>
  <si>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</si>
  <si>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</si>
  <si>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</si>
  <si>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</si>
  <si>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</si>
  <si>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</si>
  <si>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</si>
  <si>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</si>
  <si>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</si>
  <si>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</si>
  <si>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</si>
  <si>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</si>
  <si>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</si>
  <si>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</si>
  <si>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</si>
  <si>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</si>
  <si>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</si>
  <si>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</si>
  <si>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</si>
  <si>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</si>
  <si>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</si>
  <si>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</si>
  <si>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</si>
  <si>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</si>
  <si>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</si>
  <si>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</si>
  <si>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</si>
  <si>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</si>
  <si>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</si>
  <si>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</si>
  <si>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</si>
  <si>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</si>
  <si>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</si>
  <si>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</si>
  <si>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</si>
  <si>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</si>
  <si>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</si>
  <si>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</si>
  <si>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</si>
  <si>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</si>
  <si>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</si>
  <si>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</si>
  <si>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</si>
  <si>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</si>
  <si>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</si>
  <si>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</si>
  <si>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</si>
  <si>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</si>
  <si>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</si>
  <si>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</si>
  <si>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</si>
  <si>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</si>
  <si>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</si>
  <si>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</si>
  <si>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</si>
  <si>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</si>
  <si>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</si>
  <si>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</si>
  <si>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</si>
  <si>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</si>
  <si>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</si>
  <si>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</si>
  <si>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</si>
  <si>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</si>
  <si>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</si>
  <si>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</si>
  <si>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</si>
  <si>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</si>
  <si>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</si>
  <si>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</si>
  <si>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</si>
  <si>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</si>
  <si>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</si>
  <si>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</si>
  <si>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</si>
  <si>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</si>
  <si>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</si>
  <si>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</si>
  <si>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</si>
  <si>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</si>
  <si>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</si>
  <si>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</si>
  <si>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</si>
  <si>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</si>
  <si>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</si>
  <si>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</si>
  <si>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</si>
  <si>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</si>
  <si>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</si>
  <si>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</si>
  <si>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</si>
  <si>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</si>
  <si>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</si>
  <si>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</si>
  <si>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</si>
  <si>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</si>
  <si>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</si>
  <si>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</si>
  <si>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</si>
  <si>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</si>
  <si>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</si>
  <si>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</si>
  <si>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</si>
  <si>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</si>
  <si>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</si>
  <si>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</si>
  <si>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</si>
  <si>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</si>
  <si>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</si>
  <si>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</si>
  <si>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</si>
  <si>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</si>
  <si>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</si>
  <si>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</si>
  <si>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</si>
  <si>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</si>
  <si>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</si>
  <si>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</si>
  <si>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</si>
  <si>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</si>
  <si>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</si>
  <si>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</si>
  <si>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</si>
  <si>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</si>
  <si>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</si>
  <si>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</si>
  <si>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</si>
  <si>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</si>
  <si>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</si>
  <si>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</si>
  <si>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</si>
  <si>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</si>
  <si>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</si>
  <si>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</si>
  <si>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</si>
  <si>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</si>
  <si>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</si>
  <si>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</si>
  <si>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</si>
  <si>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</si>
  <si>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</si>
  <si>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</si>
  <si>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</si>
  <si>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</si>
  <si>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</si>
  <si>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</si>
  <si>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</si>
  <si>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</si>
  <si>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</si>
  <si>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</si>
  <si>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</si>
  <si>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</si>
  <si>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</si>
  <si>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</si>
  <si>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</si>
  <si>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</si>
  <si>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</si>
  <si>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</si>
  <si>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</si>
  <si>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</si>
  <si>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</si>
  <si>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</si>
  <si>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</si>
  <si>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</si>
  <si>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</si>
  <si>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</si>
  <si>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</si>
  <si>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</si>
  <si>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</si>
  <si>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</si>
  <si>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</si>
  <si>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</si>
  <si>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</si>
  <si>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</si>
  <si>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</si>
  <si>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</si>
  <si>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</si>
  <si>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</si>
  <si>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</si>
  <si>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</si>
  <si>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</si>
  <si>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</si>
  <si>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</si>
  <si>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</si>
  <si>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</si>
  <si>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</si>
  <si>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</si>
  <si>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</si>
  <si>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</si>
  <si>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</si>
  <si>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</si>
  <si>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</si>
  <si>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</si>
  <si>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</si>
  <si>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</si>
  <si>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</si>
  <si>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</si>
  <si>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</si>
  <si>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</si>
  <si>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</si>
  <si>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</si>
  <si>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</si>
  <si>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</si>
  <si>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</si>
  <si>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</si>
  <si>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</si>
  <si>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</si>
  <si>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</si>
  <si>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</si>
  <si>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</si>
  <si>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</si>
  <si>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</si>
  <si>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</si>
  <si>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</si>
  <si>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</si>
  <si>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</si>
  <si>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</si>
  <si>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</si>
  <si>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</si>
  <si>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</si>
  <si>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</si>
  <si>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</si>
  <si>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</si>
  <si>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</si>
  <si>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</si>
  <si>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</si>
  <si>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</si>
  <si>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</si>
  <si>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</si>
  <si>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</si>
  <si>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</si>
  <si>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</si>
  <si>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</si>
  <si>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</si>
  <si>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</si>
  <si>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</si>
  <si>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</si>
  <si>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</si>
  <si>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</si>
  <si>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</si>
  <si>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</si>
  <si>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</si>
  <si>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</si>
  <si>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</si>
  <si>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</si>
  <si>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</si>
  <si>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</si>
  <si>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</si>
  <si>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</si>
  <si>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</si>
  <si>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</si>
  <si>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</si>
  <si>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</si>
  <si>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</si>
  <si>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</si>
  <si>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</si>
  <si>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</si>
  <si>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</si>
  <si>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</si>
  <si>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</si>
  <si>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</si>
  <si>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</si>
  <si>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</si>
  <si>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</si>
  <si>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</si>
  <si>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</si>
  <si>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</si>
  <si>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</si>
  <si>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</si>
  <si>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</si>
  <si>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</si>
  <si>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</si>
  <si>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</si>
  <si>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</si>
  <si>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</si>
  <si>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</si>
  <si>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</si>
  <si>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</si>
  <si>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</si>
  <si>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</si>
  <si>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</si>
  <si>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</si>
  <si>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</si>
  <si>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</si>
  <si>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</si>
  <si>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</si>
  <si>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</si>
  <si>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</si>
  <si>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</si>
  <si>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</si>
  <si>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</si>
  <si>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</si>
  <si>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</si>
  <si>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</si>
  <si>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</si>
  <si>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</si>
  <si>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</si>
  <si>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</si>
  <si>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</si>
  <si>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</si>
  <si>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</si>
  <si>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</si>
  <si>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</si>
  <si>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</si>
  <si>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</si>
  <si>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</si>
  <si>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</si>
  <si>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</si>
  <si>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</si>
  <si>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</si>
  <si>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</si>
  <si>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</si>
  <si>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</si>
  <si>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</si>
  <si>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</si>
  <si>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</si>
  <si>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</si>
  <si>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</si>
  <si>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</si>
  <si>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</si>
  <si>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</si>
  <si>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</si>
  <si>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</si>
  <si>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</si>
  <si>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</si>
  <si>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</si>
  <si>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</si>
  <si>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</si>
  <si>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</si>
  <si>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</si>
  <si>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</si>
  <si>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</si>
  <si>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</si>
  <si>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</si>
  <si>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</si>
  <si>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</si>
  <si>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</si>
  <si>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</si>
  <si>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</si>
  <si>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</si>
  <si>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</si>
  <si>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</si>
  <si>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</si>
  <si>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</si>
  <si>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</si>
  <si>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</si>
  <si>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</si>
  <si>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</si>
  <si>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</si>
  <si>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</si>
  <si>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</si>
  <si>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</si>
  <si>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</si>
  <si>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</si>
  <si>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</si>
  <si>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</si>
  <si>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</si>
  <si>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</si>
  <si>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</si>
  <si>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</si>
  <si>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</si>
  <si>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</si>
  <si>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</si>
  <si>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</si>
  <si>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</si>
  <si>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</si>
  <si>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</si>
  <si>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</si>
  <si>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</si>
  <si>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</si>
  <si>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</si>
  <si>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</si>
  <si>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</si>
  <si>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</si>
  <si>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</si>
  <si>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</si>
  <si>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</si>
  <si>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</si>
  <si>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</si>
  <si>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</si>
  <si>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</si>
  <si>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</si>
  <si>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</si>
  <si>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</si>
  <si>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</si>
  <si>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</si>
  <si>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</si>
  <si>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</si>
  <si>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</si>
  <si>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</si>
  <si>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</si>
  <si>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</si>
  <si>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</si>
  <si>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</si>
  <si>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</si>
  <si>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</si>
  <si>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</si>
  <si>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</si>
  <si>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</si>
  <si>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</si>
  <si>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</si>
  <si>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</si>
  <si>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</si>
  <si>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</si>
  <si>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</si>
  <si>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</si>
  <si>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</si>
  <si>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</si>
  <si>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</si>
  <si>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</si>
  <si>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</si>
  <si>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</si>
  <si>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</si>
  <si>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</si>
  <si>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</si>
  <si>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</si>
  <si>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</si>
  <si>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</si>
  <si>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</si>
  <si>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</si>
  <si>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</si>
  <si>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</si>
  <si>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</si>
  <si>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</si>
  <si>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</si>
  <si>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</si>
  <si>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</si>
  <si>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</si>
  <si>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</si>
  <si>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</si>
  <si>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</si>
  <si>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</si>
  <si>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</si>
  <si>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</si>
  <si>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</si>
  <si>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</si>
  <si>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</si>
  <si>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</si>
  <si>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</si>
  <si>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</si>
  <si>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</si>
  <si>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</si>
  <si>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</si>
  <si>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</si>
  <si>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</si>
  <si>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</si>
  <si>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</si>
  <si>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</si>
  <si>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</si>
  <si>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</si>
  <si>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</si>
  <si>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</si>
  <si>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</si>
  <si>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</si>
  <si>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</si>
  <si>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</si>
  <si>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</si>
  <si>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</si>
  <si>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</si>
  <si>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</si>
  <si>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</si>
  <si>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</si>
  <si>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</si>
  <si>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</si>
  <si>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</si>
  <si>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</si>
  <si>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</si>
  <si>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</si>
  <si>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</si>
  <si>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</si>
  <si>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</si>
  <si>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</si>
  <si>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</si>
  <si>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</si>
  <si>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</si>
  <si>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</si>
  <si>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</si>
  <si>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</si>
  <si>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</si>
  <si>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</si>
  <si>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</si>
  <si>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</si>
  <si>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</si>
  <si>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</si>
  <si>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</si>
  <si>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</si>
  <si>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</si>
  <si>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</si>
  <si>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</si>
  <si>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</si>
  <si>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</si>
  <si>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</si>
  <si>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</si>
  <si>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</si>
  <si>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</si>
  <si>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</si>
  <si>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</si>
  <si>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</si>
  <si>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</si>
  <si>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</si>
  <si>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</si>
  <si>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</si>
  <si>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</si>
  <si>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</si>
  <si>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</si>
  <si>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</si>
  <si>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</si>
  <si>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</si>
  <si>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</si>
  <si>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</si>
  <si>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</si>
  <si>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</si>
  <si>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</si>
  <si>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</si>
  <si>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</si>
  <si>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</si>
  <si>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</si>
  <si>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</si>
  <si>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</si>
  <si>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</si>
  <si>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</si>
  <si>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</si>
  <si>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</si>
  <si>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</si>
  <si>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</si>
  <si>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</si>
  <si>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</si>
  <si>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</si>
  <si>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</si>
  <si>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</si>
  <si>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</si>
  <si>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</si>
  <si>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</si>
  <si>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</si>
  <si>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</si>
  <si>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</si>
  <si>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</si>
  <si>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</si>
  <si>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</si>
  <si>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</si>
  <si>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</si>
  <si>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</si>
  <si>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</si>
  <si>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</si>
  <si>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</si>
  <si>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</si>
  <si>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</si>
  <si>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</si>
  <si>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</si>
  <si>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</si>
  <si>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</si>
  <si>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</si>
  <si>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</si>
  <si>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</si>
  <si>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</si>
  <si>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</si>
  <si>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</si>
  <si>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</si>
  <si>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</si>
  <si>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</si>
  <si>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</si>
  <si>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</si>
  <si>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</si>
  <si>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</si>
  <si>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</si>
  <si>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</si>
  <si>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</si>
  <si>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</si>
  <si>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</si>
  <si>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</si>
  <si>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</si>
  <si>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</si>
  <si>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</si>
  <si>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</si>
  <si>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</si>
  <si>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</si>
  <si>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</si>
  <si>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</si>
  <si>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</si>
  <si>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</si>
  <si>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</si>
  <si>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</si>
  <si>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</si>
  <si>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</si>
  <si>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</si>
  <si>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</si>
  <si>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</si>
  <si>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</si>
  <si>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</si>
  <si>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</si>
  <si>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</si>
  <si>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</si>
  <si>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</si>
  <si>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</si>
  <si>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</si>
  <si>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</si>
  <si>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</si>
  <si>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</si>
  <si>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</si>
  <si>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</si>
  <si>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</si>
  <si>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</si>
  <si>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</si>
  <si>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</si>
  <si>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</si>
  <si>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</si>
  <si>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</si>
  <si>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</si>
  <si>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</si>
  <si>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</si>
  <si>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</si>
  <si>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</si>
  <si>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</si>
  <si>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</si>
  <si>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</si>
  <si>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</si>
  <si>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</si>
  <si>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</si>
  <si>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</si>
  <si>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</si>
  <si>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</si>
  <si>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</si>
  <si>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</si>
  <si>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</si>
  <si>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</si>
  <si>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</si>
  <si>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</si>
  <si>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</si>
  <si>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</si>
  <si>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</si>
  <si>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</si>
  <si>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</si>
  <si>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</si>
  <si>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</si>
  <si>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</si>
  <si>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</si>
  <si>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</si>
  <si>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</si>
  <si>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</si>
  <si>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</si>
  <si>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</si>
  <si>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</si>
  <si>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</si>
  <si>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</si>
  <si>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</si>
  <si>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</si>
  <si>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</si>
  <si>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</si>
  <si>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</si>
  <si>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</si>
  <si>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</si>
  <si>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</si>
  <si>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</si>
  <si>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</si>
  <si>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</si>
  <si>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</si>
  <si>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</si>
  <si>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</si>
  <si>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</si>
  <si>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</si>
  <si>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</si>
  <si>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</si>
  <si>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</si>
  <si>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</si>
  <si>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</si>
  <si>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</si>
  <si>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</si>
  <si>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</si>
  <si>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</si>
  <si>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</si>
  <si>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</si>
  <si>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</si>
  <si>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</si>
  <si>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</si>
  <si>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</si>
  <si>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</si>
  <si>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</si>
  <si>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</si>
  <si>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</si>
  <si>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</si>
  <si>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</si>
  <si>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</si>
  <si>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</si>
  <si>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</si>
  <si>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</si>
  <si>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</si>
  <si>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</si>
  <si>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</si>
  <si>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</si>
  <si>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</si>
  <si>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</si>
  <si>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</si>
  <si>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</si>
  <si>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</si>
  <si>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</si>
  <si>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</si>
  <si>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</si>
  <si>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</si>
  <si>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</si>
  <si>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</si>
  <si>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</si>
  <si>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</si>
  <si>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</si>
  <si>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</si>
  <si>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</si>
  <si>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</si>
  <si>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</si>
  <si>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</si>
  <si>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</si>
  <si>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</si>
  <si>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</si>
  <si>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</si>
  <si>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</si>
  <si>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</si>
  <si>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</si>
  <si>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</si>
  <si>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</si>
  <si>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</si>
  <si>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</si>
  <si>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</si>
  <si>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</si>
  <si>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</si>
  <si>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</si>
  <si>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</si>
  <si>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</si>
  <si>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</si>
  <si>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</si>
  <si>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</si>
  <si>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</si>
  <si>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</si>
  <si>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</si>
  <si>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</si>
  <si>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</si>
  <si>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</si>
  <si>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</si>
  <si>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</si>
  <si>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</si>
  <si>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</si>
  <si>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</si>
  <si>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</si>
  <si>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</si>
  <si>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</si>
  <si>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</si>
  <si>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</si>
  <si>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</si>
  <si>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</si>
  <si>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</si>
  <si>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</si>
  <si>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</si>
  <si>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</si>
  <si>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</si>
  <si>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</si>
  <si>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</si>
  <si>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</si>
  <si>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</si>
  <si>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</si>
  <si>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</si>
  <si>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</si>
  <si>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</si>
  <si>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</si>
  <si>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</si>
  <si>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</si>
  <si>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</si>
  <si>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</si>
  <si>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</si>
  <si>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</si>
  <si>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</si>
  <si>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</si>
  <si>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</si>
  <si>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</si>
  <si>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</si>
  <si>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</si>
  <si>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</si>
  <si>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</si>
  <si>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</si>
  <si>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</si>
  <si>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</si>
  <si>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</si>
  <si>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</si>
  <si>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</si>
  <si>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</si>
  <si>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</si>
  <si>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</si>
  <si>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</si>
  <si>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</si>
  <si>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</si>
  <si>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</si>
  <si>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</si>
  <si>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</si>
  <si>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</si>
  <si>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</si>
  <si>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</si>
  <si>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</si>
  <si>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</si>
  <si>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</si>
  <si>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</si>
  <si>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</si>
  <si>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</si>
  <si>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</si>
  <si>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</si>
  <si>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</si>
  <si>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</si>
  <si>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</si>
  <si>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</si>
  <si>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</si>
  <si>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</si>
  <si>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</si>
  <si>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</si>
  <si>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</si>
  <si>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</si>
  <si>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</si>
  <si>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</si>
  <si>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</si>
  <si>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</si>
  <si>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</si>
  <si>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</si>
  <si>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</si>
  <si>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</si>
  <si>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</si>
  <si>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</si>
  <si>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</si>
  <si>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</si>
  <si>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</si>
  <si>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</si>
  <si>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</si>
  <si>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</si>
  <si>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</si>
  <si>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</si>
  <si>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</si>
  <si>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</si>
  <si>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</si>
  <si>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</si>
  <si>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</si>
  <si>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</si>
  <si>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</si>
  <si>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</si>
  <si>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</si>
  <si>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</si>
  <si>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</si>
  <si>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</si>
  <si>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</si>
  <si>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</si>
  <si>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</si>
  <si>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</si>
  <si>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</si>
  <si>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</si>
  <si>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</si>
  <si>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</si>
  <si>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</si>
  <si>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</si>
  <si>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</si>
  <si>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</si>
  <si>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</si>
  <si>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</si>
  <si>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</si>
  <si>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</si>
  <si>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</si>
  <si>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</si>
  <si>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</si>
  <si>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</si>
  <si>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</si>
  <si>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</si>
  <si>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</si>
  <si>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</si>
  <si>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</si>
  <si>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</si>
  <si>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</si>
  <si>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</si>
  <si>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</si>
  <si>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</si>
  <si>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</si>
  <si>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</si>
  <si>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</si>
  <si>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</si>
  <si>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</si>
  <si>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</si>
  <si>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</si>
  <si>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</si>
  <si>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</si>
  <si>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</si>
  <si>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</si>
  <si>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</si>
  <si>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</si>
  <si>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</si>
  <si>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</si>
  <si>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</si>
  <si>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</si>
  <si>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</si>
  <si>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</si>
  <si>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</si>
  <si>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</si>
  <si>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</si>
  <si>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</si>
  <si>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</si>
  <si>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</si>
  <si>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</si>
  <si>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</si>
  <si>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</si>
  <si>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</si>
  <si>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</si>
  <si>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</si>
  <si>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</si>
  <si>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</si>
  <si>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</si>
  <si>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</si>
  <si>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</si>
  <si>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</si>
  <si>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</si>
  <si>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</si>
  <si>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</si>
  <si>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</si>
  <si>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</si>
  <si>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</si>
  <si>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</si>
  <si>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</si>
  <si>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</si>
  <si>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</si>
  <si>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</si>
  <si>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</si>
  <si>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</si>
  <si>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</si>
  <si>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</si>
  <si>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</si>
  <si>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</si>
  <si>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</si>
  <si>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</si>
  <si>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</si>
  <si>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</si>
  <si>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</si>
  <si>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</si>
  <si>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</si>
  <si>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</si>
  <si>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</si>
  <si>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</si>
  <si>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</si>
  <si>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</si>
  <si>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</si>
  <si>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</si>
  <si>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</si>
  <si>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</si>
  <si>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</si>
  <si>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</si>
  <si>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</si>
  <si>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</si>
  <si>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</si>
  <si>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</si>
  <si>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</si>
  <si>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</si>
  <si>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</si>
  <si>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</si>
  <si>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</si>
  <si>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</si>
  <si>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</si>
  <si>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</si>
  <si>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</si>
  <si>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</si>
  <si>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</si>
  <si>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</si>
  <si>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</si>
  <si>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</si>
  <si>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</si>
  <si>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</si>
  <si>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</si>
  <si>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</si>
  <si>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</si>
  <si>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</si>
  <si>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</si>
  <si>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</si>
  <si>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</si>
  <si>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</si>
  <si>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</si>
  <si>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</si>
  <si>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</si>
  <si>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</si>
  <si>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</si>
  <si>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</si>
  <si>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</si>
  <si>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</si>
  <si>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</si>
  <si>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</si>
  <si>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</si>
  <si>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</si>
  <si>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</si>
  <si>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</si>
  <si>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</si>
  <si>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</si>
  <si>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</si>
  <si>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</si>
  <si>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</si>
  <si>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</si>
  <si>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</si>
  <si>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</si>
  <si>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</si>
  <si>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</si>
  <si>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</si>
  <si>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</si>
  <si>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</si>
  <si>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</si>
  <si>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</si>
  <si>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</si>
  <si>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</si>
  <si>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</si>
  <si>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</si>
  <si>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</si>
  <si>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</si>
  <si>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</si>
  <si>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</si>
  <si>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</si>
  <si>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</si>
  <si>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</si>
  <si>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</si>
  <si>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</si>
  <si>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</si>
  <si>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</si>
  <si>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</si>
  <si>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</si>
  <si>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</si>
  <si>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</si>
  <si>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</si>
  <si>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</si>
  <si>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</si>
  <si>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</si>
  <si>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</si>
  <si>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</si>
  <si>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</si>
  <si>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</si>
  <si>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</si>
  <si>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</si>
  <si>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</si>
  <si>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</si>
  <si>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</si>
  <si>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</si>
  <si>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</si>
  <si>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</si>
  <si>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</si>
  <si>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</si>
  <si>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</si>
  <si>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</si>
  <si>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</si>
  <si>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</si>
  <si>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</si>
  <si>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</si>
  <si>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</si>
  <si>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</si>
  <si>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</si>
  <si>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</si>
  <si>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</si>
  <si>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</si>
  <si>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</si>
  <si>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</si>
  <si>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</si>
  <si>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</si>
  <si>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</si>
  <si>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</si>
  <si>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</si>
  <si>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</si>
  <si>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</si>
  <si>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</si>
  <si>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</si>
  <si>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</si>
  <si>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</si>
  <si>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</si>
  <si>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</si>
  <si>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</si>
  <si>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</si>
  <si>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</si>
  <si>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</si>
  <si>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</si>
  <si>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</si>
  <si>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</si>
  <si>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</si>
  <si>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</si>
  <si>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</si>
  <si>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</si>
  <si>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</si>
  <si>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</si>
  <si>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</si>
  <si>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</si>
  <si>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</si>
  <si>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</si>
  <si>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</si>
  <si>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</si>
  <si>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</si>
  <si>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</si>
  <si>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</si>
  <si>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</si>
  <si>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</si>
  <si>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</si>
  <si>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</si>
  <si>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</si>
  <si>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</si>
  <si>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</si>
  <si>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</si>
  <si>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</si>
  <si>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</si>
  <si>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</si>
  <si>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</si>
  <si>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</si>
  <si>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</si>
  <si>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</si>
  <si>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</si>
  <si>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</si>
  <si>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</si>
  <si>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</si>
  <si>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</si>
  <si>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</si>
  <si>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</si>
  <si>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</si>
  <si>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</si>
  <si>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</si>
  <si>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</si>
  <si>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</si>
  <si>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</si>
  <si>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</si>
  <si>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</si>
  <si>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</si>
  <si>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</si>
  <si>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</si>
  <si>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</si>
  <si>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</si>
  <si>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</si>
  <si>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</si>
  <si>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</si>
  <si>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</si>
  <si>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</si>
  <si>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</si>
  <si>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</si>
  <si>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</si>
  <si>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</si>
  <si>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</si>
  <si>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</si>
  <si>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</si>
  <si>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</si>
  <si>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</si>
  <si>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</si>
  <si>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</si>
  <si>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</si>
  <si>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</si>
  <si>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</si>
  <si>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</si>
  <si>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</si>
  <si>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</si>
  <si>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</si>
  <si>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</si>
  <si>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</si>
  <si>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</si>
  <si>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</si>
  <si>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</si>
  <si>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</si>
  <si>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</si>
  <si>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</si>
  <si>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</si>
  <si>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</si>
  <si>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</si>
  <si>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</si>
  <si>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</si>
  <si>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</si>
  <si>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</si>
  <si>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</si>
  <si>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</si>
  <si>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</si>
  <si>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</si>
  <si>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</si>
  <si>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</si>
  <si>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</si>
  <si>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</si>
  <si>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</si>
  <si>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</si>
  <si>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</si>
  <si>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</si>
  <si>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</si>
  <si>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</si>
  <si>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</si>
  <si>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</si>
  <si>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</si>
  <si>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</si>
  <si>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</si>
  <si>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</si>
  <si>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</si>
  <si>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</si>
  <si>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</si>
  <si>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</si>
  <si>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</si>
  <si>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</si>
  <si>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</si>
  <si>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</si>
  <si>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</si>
  <si>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</si>
  <si>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</si>
  <si>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</si>
  <si>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</si>
  <si>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</si>
  <si>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</si>
  <si>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</si>
  <si>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</si>
  <si>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</si>
  <si>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</si>
  <si>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</si>
  <si>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</si>
  <si>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</si>
  <si>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</si>
  <si>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</si>
  <si>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</si>
  <si>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</si>
  <si>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</si>
  <si>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</si>
  <si>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</si>
  <si>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</si>
  <si>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</si>
  <si>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</si>
  <si>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</si>
  <si>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</si>
  <si>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</si>
  <si>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</si>
  <si>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</si>
  <si>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</si>
  <si>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</si>
  <si>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</si>
  <si>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</si>
  <si>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</si>
  <si>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</si>
  <si>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</si>
  <si>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</si>
  <si>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</si>
  <si>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</si>
  <si>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</si>
  <si>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</si>
  <si>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</si>
  <si>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</si>
  <si>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</si>
  <si>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</si>
  <si>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</si>
  <si>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</si>
  <si>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</si>
  <si>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</si>
  <si>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</si>
  <si>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</si>
  <si>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</si>
  <si>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</si>
  <si>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</si>
  <si>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</si>
  <si>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</si>
  <si>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</si>
  <si>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</si>
  <si>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</si>
  <si>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</si>
  <si>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</si>
  <si>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</si>
  <si>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</si>
  <si>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</si>
  <si>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</si>
  <si>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</si>
  <si>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</si>
  <si>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</si>
  <si>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</si>
  <si>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</si>
  <si>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</si>
  <si>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</si>
  <si>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</si>
  <si>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</si>
  <si>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</si>
  <si>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</si>
  <si>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</si>
  <si>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</si>
  <si>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</si>
  <si>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</si>
  <si>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</si>
  <si>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</si>
  <si>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</si>
  <si>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</si>
  <si>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</si>
  <si>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</si>
  <si>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</si>
  <si>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</si>
  <si>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</si>
  <si>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</si>
  <si>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</si>
  <si>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</si>
  <si>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</si>
  <si>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</si>
  <si>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</si>
  <si>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</si>
  <si>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</si>
  <si>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</si>
  <si>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</si>
  <si>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</si>
  <si>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</si>
  <si>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</si>
  <si>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</si>
  <si>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</si>
  <si>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</si>
  <si>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</si>
  <si>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</si>
  <si>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</si>
  <si>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</si>
  <si>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</si>
  <si>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</si>
  <si>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</si>
  <si>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</si>
  <si>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</si>
  <si>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</si>
  <si>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</si>
  <si>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</si>
  <si>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</si>
  <si>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</si>
  <si>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</si>
  <si>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</si>
  <si>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</si>
  <si>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</si>
  <si>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</si>
  <si>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</si>
  <si>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</si>
  <si>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</si>
  <si>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</si>
  <si>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</si>
  <si>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</si>
  <si>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</si>
  <si>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</si>
  <si>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</si>
  <si>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</si>
  <si>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</si>
  <si>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</si>
  <si>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</si>
  <si>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</si>
  <si>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</si>
  <si>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</si>
  <si>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</si>
  <si>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</si>
  <si>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</si>
  <si>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</si>
  <si>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</si>
  <si>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</si>
  <si>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</si>
  <si>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</si>
  <si>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</si>
  <si>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</si>
  <si>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</si>
  <si>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</si>
  <si>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</si>
  <si>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</si>
  <si>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</si>
  <si>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</si>
  <si>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</si>
  <si>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</si>
  <si>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</si>
  <si>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</si>
  <si>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</si>
  <si>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</si>
  <si>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</si>
  <si>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</si>
  <si>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</si>
  <si>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</si>
  <si>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</si>
  <si>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</si>
  <si>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</si>
  <si>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</si>
  <si>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</si>
  <si>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</si>
  <si>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</si>
  <si>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</si>
  <si>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</si>
  <si>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</si>
  <si>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</si>
  <si>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</si>
  <si>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</si>
  <si>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</si>
  <si>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</si>
  <si>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</si>
  <si>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</si>
  <si>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</si>
  <si>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</si>
  <si>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</si>
  <si>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</si>
  <si>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</si>
  <si>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</si>
  <si>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</si>
  <si>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</si>
  <si>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</si>
  <si>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</si>
  <si>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</si>
  <si>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</si>
  <si>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</si>
  <si>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</si>
  <si>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</si>
  <si>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</si>
  <si>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</si>
  <si>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</si>
  <si>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</si>
  <si>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</si>
  <si>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</si>
  <si>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</si>
  <si>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</si>
  <si>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</si>
  <si>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</si>
  <si>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</si>
  <si>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</si>
  <si>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</si>
  <si>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</si>
  <si>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</si>
  <si>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</si>
  <si>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</si>
  <si>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</si>
  <si>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</si>
  <si>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</si>
  <si>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</si>
  <si>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</si>
  <si>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</si>
  <si>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</si>
  <si>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</si>
  <si>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</si>
  <si>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</si>
  <si>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</si>
  <si>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</si>
  <si>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</si>
  <si>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</si>
  <si>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</si>
  <si>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</si>
  <si>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</si>
  <si>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</si>
  <si>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</si>
  <si>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</si>
  <si>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</si>
  <si>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</si>
  <si>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</si>
  <si>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</si>
  <si>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</si>
  <si>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</si>
  <si>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</si>
  <si>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</si>
  <si>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</si>
  <si>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</si>
  <si>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</si>
  <si>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</si>
  <si>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</si>
  <si>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</si>
  <si>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</si>
  <si>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</si>
  <si>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</si>
  <si>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</si>
  <si>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</si>
  <si>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</si>
  <si>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</si>
  <si>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</si>
  <si>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</si>
  <si>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</si>
  <si>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</si>
  <si>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</si>
  <si>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</si>
  <si>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</si>
  <si>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</si>
  <si>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</si>
  <si>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</si>
  <si>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</si>
  <si>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</si>
  <si>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</si>
  <si>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</si>
  <si>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</si>
  <si>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</si>
  <si>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</si>
  <si>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</si>
  <si>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</si>
  <si>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</si>
  <si>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</si>
  <si>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</si>
  <si>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</si>
  <si>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</si>
  <si>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</si>
  <si>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</si>
  <si>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</si>
  <si>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</si>
  <si>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</si>
  <si>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</si>
  <si>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</si>
  <si>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</si>
  <si>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</si>
  <si>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</si>
  <si>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</si>
  <si>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</si>
  <si>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</si>
  <si>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</si>
  <si>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</si>
  <si>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</si>
  <si>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</si>
  <si>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</si>
  <si>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</si>
  <si>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</si>
  <si>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</si>
  <si>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</si>
  <si>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</si>
  <si>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</si>
  <si>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</si>
  <si>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</si>
  <si>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</si>
  <si>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</si>
  <si>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</si>
  <si>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</si>
  <si>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</si>
  <si>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</si>
  <si>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</si>
  <si>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</si>
  <si>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</si>
  <si>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</si>
  <si>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</si>
  <si>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</si>
  <si>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</si>
  <si>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</si>
  <si>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</si>
  <si>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</si>
  <si>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</si>
  <si>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</si>
  <si>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</si>
  <si>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</si>
  <si>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</si>
  <si>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</si>
  <si>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</si>
  <si>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</si>
  <si>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</si>
  <si>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</si>
  <si>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</si>
  <si>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</si>
  <si>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</si>
  <si>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</si>
  <si>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</si>
  <si>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</si>
  <si>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</si>
  <si>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</si>
  <si>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</si>
  <si>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</si>
  <si>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</si>
  <si>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</si>
  <si>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</si>
  <si>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</si>
  <si>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</si>
  <si>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</si>
  <si>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</si>
  <si>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</si>
  <si>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</si>
  <si>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</si>
  <si>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</si>
  <si>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</si>
  <si>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</si>
  <si>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</si>
  <si>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</si>
  <si>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</si>
  <si>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</si>
  <si>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</si>
  <si>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</si>
  <si>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</si>
  <si>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</si>
  <si>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</si>
  <si>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</si>
  <si>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</si>
  <si>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</si>
  <si>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</si>
  <si>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</si>
  <si>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</si>
  <si>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</si>
  <si>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</si>
  <si>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</si>
  <si>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</si>
  <si>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</si>
  <si>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</si>
  <si>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</si>
  <si>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</si>
  <si>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</si>
  <si>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</si>
  <si>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</si>
  <si>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</si>
  <si>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</si>
  <si>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</si>
  <si>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</si>
  <si>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</si>
  <si>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</si>
  <si>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</si>
  <si>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</si>
  <si>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</si>
  <si>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</si>
  <si>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</si>
  <si>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</si>
  <si>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</si>
  <si>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</si>
  <si>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</si>
  <si>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</si>
  <si>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</si>
  <si>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</si>
  <si>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</si>
  <si>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</si>
  <si>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</si>
  <si>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</si>
  <si>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</si>
  <si>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</si>
  <si>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</si>
  <si>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</si>
  <si>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</si>
  <si>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</si>
  <si>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</si>
  <si>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</si>
  <si>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</si>
  <si>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</si>
  <si>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</si>
  <si>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</si>
  <si>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</si>
  <si>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</si>
  <si>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</si>
  <si>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</si>
  <si>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</si>
  <si>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</si>
  <si>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</si>
  <si>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</si>
  <si>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</si>
  <si>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</si>
  <si>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</si>
  <si>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</si>
  <si>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</si>
  <si>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</si>
  <si>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</si>
  <si>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</si>
  <si>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</si>
  <si>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</si>
  <si>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</si>
  <si>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</si>
  <si>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</si>
  <si>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</si>
  <si>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</si>
  <si>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</si>
  <si>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</si>
  <si>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</si>
  <si>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</si>
  <si>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</si>
  <si>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</si>
  <si>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</si>
  <si>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</si>
  <si>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</si>
  <si>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</si>
  <si>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</si>
  <si>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</si>
  <si>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</si>
  <si>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</si>
  <si>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</si>
  <si>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</si>
  <si>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</si>
  <si>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</si>
  <si>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</si>
  <si>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</si>
  <si>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</si>
  <si>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</si>
  <si>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</si>
  <si>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</si>
  <si>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</si>
  <si>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</si>
  <si>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</si>
  <si>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</si>
  <si>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</si>
  <si>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</si>
  <si>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</si>
  <si>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</si>
  <si>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</si>
  <si>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</si>
  <si>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</si>
  <si>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</si>
  <si>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</si>
  <si>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</si>
  <si>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</si>
  <si>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</si>
  <si>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</si>
  <si>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</si>
  <si>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</si>
  <si>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</si>
  <si>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</si>
  <si>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</si>
  <si>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</si>
  <si>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</si>
  <si>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</si>
  <si>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</si>
  <si>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</si>
  <si>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</si>
  <si>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</si>
  <si>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</si>
  <si>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</si>
  <si>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</si>
  <si>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</si>
  <si>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</si>
  <si>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</si>
  <si>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</si>
  <si>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</si>
  <si>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</si>
  <si>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</si>
  <si>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</si>
  <si>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</si>
  <si>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</si>
  <si>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</si>
  <si>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</si>
  <si>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</si>
  <si>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</si>
  <si>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</si>
  <si>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</si>
  <si>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</si>
  <si>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</si>
  <si>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</si>
  <si>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</si>
  <si>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</si>
  <si>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</si>
  <si>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</si>
  <si>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</si>
  <si>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</si>
  <si>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</si>
  <si>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</si>
  <si>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</si>
  <si>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</si>
  <si>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</si>
  <si>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</si>
  <si>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</si>
  <si>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</si>
  <si>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</si>
  <si>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</si>
  <si>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</si>
  <si>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</si>
  <si>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</si>
  <si>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</si>
  <si>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</si>
  <si>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</si>
  <si>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</si>
  <si>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</si>
  <si>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</si>
  <si>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</si>
  <si>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</si>
  <si>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</si>
  <si>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</si>
  <si>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</si>
  <si>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</si>
  <si>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</si>
  <si>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</si>
  <si>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</si>
  <si>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</si>
  <si>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</si>
  <si>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</si>
  <si>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</si>
  <si>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</si>
  <si>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</si>
  <si>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</si>
  <si>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</si>
  <si>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</si>
  <si>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</si>
  <si>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</si>
  <si>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</si>
  <si>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</si>
  <si>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</si>
  <si>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</si>
  <si>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</si>
  <si>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</si>
  <si>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</si>
  <si>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</si>
  <si>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</si>
  <si>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</si>
  <si>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</si>
  <si>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</si>
  <si>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</si>
  <si>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</si>
  <si>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</si>
  <si>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</si>
  <si>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</si>
  <si>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</si>
  <si>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</si>
  <si>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</si>
  <si>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</si>
  <si>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</si>
  <si>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</si>
  <si>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</si>
  <si>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</si>
  <si>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</si>
  <si>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</si>
  <si>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</si>
  <si>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</si>
  <si>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</si>
  <si>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</si>
  <si>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</si>
  <si>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</si>
  <si>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</si>
  <si>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</si>
  <si>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</si>
  <si>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</si>
  <si>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</si>
  <si>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</si>
  <si>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</si>
  <si>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</si>
  <si>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</si>
  <si>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</si>
  <si>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</si>
  <si>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</si>
  <si>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</si>
  <si>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</si>
  <si>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</si>
  <si>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</si>
  <si>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</si>
  <si>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</si>
  <si>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</si>
  <si>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</si>
  <si>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</si>
  <si>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</si>
  <si>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</si>
  <si>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</si>
  <si>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</si>
  <si>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</si>
  <si>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</si>
  <si>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</si>
  <si>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</si>
  <si>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</si>
  <si>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</si>
  <si>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</si>
  <si>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</si>
  <si>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</si>
  <si>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</si>
  <si>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</si>
  <si>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</si>
  <si>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</si>
  <si>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</si>
  <si>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</si>
  <si>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</si>
  <si>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</si>
  <si>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</si>
  <si>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</si>
  <si>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</si>
  <si>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</si>
  <si>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</si>
  <si>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</si>
  <si>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</si>
  <si>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</si>
  <si>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</si>
  <si>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</si>
  <si>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</si>
  <si>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</si>
  <si>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</si>
  <si>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</si>
  <si>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</si>
  <si>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</si>
  <si>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</si>
  <si>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</si>
  <si>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</si>
  <si>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</si>
  <si>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</si>
  <si>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</si>
  <si>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</si>
  <si>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</si>
  <si>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</si>
  <si>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</si>
  <si>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</si>
  <si>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</si>
  <si>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</si>
  <si>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</si>
  <si>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</si>
  <si>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</si>
  <si>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</si>
  <si>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</si>
  <si>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</si>
  <si>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</si>
  <si>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</si>
  <si>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</si>
  <si>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</si>
  <si>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</si>
  <si>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</si>
  <si>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</si>
  <si>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</si>
  <si>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</si>
  <si>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</si>
  <si>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</si>
  <si>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</si>
  <si>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</si>
  <si>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</si>
  <si>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</si>
  <si>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</si>
  <si>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</si>
  <si>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</si>
  <si>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</si>
  <si>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</si>
  <si>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</si>
  <si>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</si>
  <si>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</si>
  <si>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</si>
  <si>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</si>
  <si>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</si>
  <si>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</si>
  <si>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</si>
  <si>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</si>
  <si>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</si>
  <si>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</si>
  <si>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</si>
  <si>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</si>
  <si>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</si>
  <si>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</si>
  <si>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</si>
  <si>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</si>
  <si>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</si>
  <si>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</si>
  <si>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</si>
  <si>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</si>
  <si>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</si>
  <si>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</si>
  <si>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</si>
  <si>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</si>
  <si>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</si>
  <si>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</si>
  <si>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</si>
  <si>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</si>
  <si>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</si>
  <si>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</si>
  <si>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</si>
  <si>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</si>
  <si>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</si>
  <si>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</si>
  <si>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</si>
  <si>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</si>
  <si>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</si>
  <si>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</si>
  <si>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</si>
  <si>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</si>
  <si>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</si>
  <si>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</si>
  <si>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</si>
  <si>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</si>
  <si>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</si>
  <si>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</si>
  <si>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</si>
  <si>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</si>
  <si>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</si>
  <si>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</si>
  <si>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</si>
  <si>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</si>
  <si>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</si>
  <si>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</si>
  <si>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</si>
  <si>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</si>
  <si>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</si>
  <si>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</si>
  <si>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</si>
  <si>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</si>
  <si>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</si>
  <si>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</si>
  <si>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</si>
  <si>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</si>
  <si>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</si>
  <si>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</si>
  <si>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</si>
  <si>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</si>
  <si>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</si>
  <si>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</si>
  <si>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</si>
  <si>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</si>
  <si>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</si>
  <si>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</si>
  <si>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</si>
  <si>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</si>
  <si>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</si>
  <si>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</si>
  <si>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</si>
  <si>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</si>
  <si>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</si>
  <si>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</si>
  <si>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</si>
  <si>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</si>
  <si>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</si>
  <si>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</si>
  <si>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</si>
  <si>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</si>
  <si>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</si>
  <si>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</si>
  <si>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</si>
  <si>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</si>
  <si>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</si>
  <si>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</si>
  <si>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</si>
  <si>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</si>
  <si>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</si>
  <si>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</si>
  <si>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</si>
  <si>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</si>
  <si>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</si>
  <si>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</si>
  <si>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</si>
  <si>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</si>
  <si>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</si>
  <si>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</si>
  <si>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</si>
  <si>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</si>
  <si>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</si>
  <si>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</si>
  <si>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</si>
  <si>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</si>
  <si>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</si>
  <si>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</si>
  <si>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</si>
  <si>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</si>
  <si>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</si>
  <si>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</si>
  <si>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</si>
  <si>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</si>
  <si>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</si>
  <si>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</si>
  <si>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</si>
  <si>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</si>
  <si>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</si>
  <si>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</si>
  <si>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</si>
  <si>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</si>
  <si>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</si>
  <si>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</si>
  <si>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</si>
  <si>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</si>
  <si>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</si>
  <si>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</si>
  <si>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</si>
  <si>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</si>
  <si>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</si>
  <si>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</si>
  <si>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</si>
  <si>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</si>
  <si>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</si>
  <si>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</si>
  <si>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</si>
  <si>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</si>
  <si>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</si>
  <si>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</si>
  <si>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</si>
  <si>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</si>
  <si>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</si>
  <si>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</si>
  <si>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</si>
  <si>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</si>
  <si>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</si>
  <si>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</si>
  <si>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</si>
  <si>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</si>
  <si>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</si>
  <si>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</si>
  <si>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</si>
  <si>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</si>
  <si>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</si>
  <si>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</si>
  <si>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</si>
  <si>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</si>
  <si>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</si>
  <si>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</si>
  <si>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</si>
  <si>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</si>
  <si>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</si>
  <si>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</si>
  <si>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</si>
  <si>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</si>
  <si>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</si>
  <si>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</si>
  <si>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</si>
  <si>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</si>
  <si>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</si>
  <si>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</si>
  <si>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</si>
  <si>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</si>
  <si>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</si>
  <si>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</si>
  <si>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</si>
  <si>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</si>
  <si>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</si>
  <si>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</si>
  <si>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</si>
  <si>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</si>
  <si>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</si>
  <si>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</si>
  <si>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</si>
  <si>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</si>
  <si>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</si>
  <si>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</si>
  <si>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</si>
  <si>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</si>
  <si>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</si>
  <si>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</si>
  <si>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</si>
  <si>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</si>
  <si>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</si>
  <si>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</si>
  <si>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</si>
  <si>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</si>
  <si>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</si>
  <si>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</si>
  <si>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</si>
  <si>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</si>
  <si>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</si>
  <si>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</si>
  <si>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</si>
  <si>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</si>
  <si>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</si>
  <si>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</si>
  <si>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</si>
  <si>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</si>
  <si>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</si>
  <si>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</si>
  <si>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</si>
  <si>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</si>
  <si>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</si>
  <si>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</si>
  <si>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</si>
  <si>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</si>
  <si>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</si>
  <si>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</si>
  <si>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</si>
  <si>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</si>
  <si>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</si>
  <si>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</si>
  <si>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</si>
  <si>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</si>
  <si>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</si>
  <si>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</si>
  <si>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</si>
  <si>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</si>
  <si>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</si>
  <si>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</si>
  <si>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</si>
  <si>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</si>
  <si>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</si>
  <si>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</si>
  <si>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</si>
  <si>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</si>
  <si>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</si>
  <si>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</si>
  <si>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</si>
  <si>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</si>
  <si>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</si>
  <si>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</si>
  <si>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</si>
  <si>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</si>
  <si>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</si>
  <si>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</si>
  <si>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</si>
  <si>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</si>
  <si>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</si>
  <si>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</si>
  <si>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</si>
  <si>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</si>
  <si>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</si>
  <si>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</si>
  <si>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</si>
  <si>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</si>
  <si>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</si>
  <si>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</si>
  <si>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</si>
  <si>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</si>
  <si>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</si>
  <si>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</si>
  <si>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</si>
  <si>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</si>
  <si>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</si>
  <si>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</si>
  <si>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</si>
  <si>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</si>
  <si>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</si>
  <si>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</si>
  <si>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</si>
  <si>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</si>
  <si>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</si>
  <si>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</si>
  <si>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</si>
  <si>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</si>
  <si>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</si>
  <si>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</si>
  <si>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</si>
  <si>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</si>
  <si>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</si>
  <si>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</si>
  <si>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</si>
  <si>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</si>
  <si>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</si>
  <si>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</si>
  <si>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</si>
  <si>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</si>
  <si>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</si>
  <si>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</si>
  <si>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</si>
  <si>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</si>
  <si>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</si>
  <si>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</si>
  <si>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</si>
  <si>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</si>
  <si>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</si>
  <si>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</si>
  <si>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</si>
  <si>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</si>
  <si>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</si>
  <si>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</si>
  <si>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</si>
  <si>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</si>
  <si>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</si>
  <si>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</si>
  <si>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</si>
  <si>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</si>
  <si>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</si>
  <si>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</si>
  <si>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</si>
  <si>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</si>
  <si>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</si>
  <si>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</si>
  <si>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</si>
  <si>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</si>
  <si>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</si>
  <si>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</si>
  <si>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</si>
  <si>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</si>
  <si>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</si>
  <si>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</si>
  <si>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</si>
  <si>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</si>
  <si>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</si>
  <si>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</si>
  <si>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</si>
  <si>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</si>
  <si>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</si>
  <si>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</si>
  <si>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</si>
  <si>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</si>
  <si>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</si>
  <si>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</si>
  <si>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</si>
  <si>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</si>
  <si>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</si>
  <si>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</si>
  <si>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</si>
  <si>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</si>
  <si>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</si>
  <si>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</si>
  <si>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</si>
  <si>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</si>
  <si>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</si>
  <si>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</si>
  <si>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</si>
  <si>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</si>
  <si>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</si>
  <si>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</si>
  <si>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</si>
  <si>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</si>
  <si>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</si>
  <si>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</si>
  <si>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</si>
  <si>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</si>
  <si>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</si>
  <si>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</si>
  <si>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</si>
  <si>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</si>
  <si>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</si>
  <si>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</si>
  <si>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</si>
  <si>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</si>
  <si>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</si>
  <si>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</si>
  <si>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</si>
  <si>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</si>
  <si>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</si>
  <si>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</si>
  <si>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</si>
  <si>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</si>
  <si>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</si>
  <si>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</si>
  <si>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</si>
  <si>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</si>
  <si>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</si>
  <si>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</si>
  <si>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</si>
  <si>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</si>
  <si>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</si>
  <si>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</si>
  <si>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</si>
  <si>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</si>
  <si>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</si>
  <si>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</si>
  <si>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</si>
  <si>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</si>
  <si>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</si>
  <si>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</si>
  <si>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</si>
  <si>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</si>
  <si>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</si>
  <si>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</si>
  <si>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</si>
  <si>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</si>
  <si>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</si>
  <si>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</si>
  <si>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</si>
  <si>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</si>
  <si>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</si>
  <si>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</si>
  <si>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</si>
  <si>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</si>
  <si>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</si>
  <si>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</si>
  <si>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</si>
  <si>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</si>
  <si>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</si>
  <si>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</si>
  <si>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</si>
  <si>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</si>
  <si>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</si>
  <si>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</si>
  <si>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</si>
  <si>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</si>
  <si>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</si>
  <si>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</si>
  <si>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</si>
  <si>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</si>
  <si>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</si>
  <si>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</si>
  <si>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</si>
  <si>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</si>
  <si>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</si>
  <si>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</si>
  <si>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</si>
  <si>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</si>
  <si>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</si>
  <si>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</si>
  <si>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</si>
  <si>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</si>
  <si>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</si>
  <si>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</si>
  <si>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</si>
  <si>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</si>
  <si>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</si>
  <si>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</si>
  <si>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</si>
  <si>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</si>
  <si>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</si>
  <si>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</si>
  <si>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</si>
  <si>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</si>
  <si>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</si>
  <si>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</si>
  <si>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</si>
  <si>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</si>
  <si>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</si>
  <si>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</si>
  <si>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</si>
  <si>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</si>
  <si>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</si>
  <si>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</si>
  <si>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</si>
  <si>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</si>
  <si>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</si>
  <si>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</si>
  <si>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</si>
  <si>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</si>
  <si>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</si>
  <si>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</si>
  <si>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</si>
  <si>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</si>
  <si>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</si>
  <si>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</si>
  <si>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</si>
  <si>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</si>
  <si>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</si>
  <si>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</si>
  <si>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</si>
  <si>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</si>
  <si>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</si>
  <si>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</si>
  <si>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</si>
  <si>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</si>
  <si>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</si>
  <si>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</si>
  <si>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</si>
  <si>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</si>
  <si>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</si>
  <si>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</si>
  <si>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</si>
  <si>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</si>
  <si>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</si>
  <si>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</si>
  <si>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</si>
  <si>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</si>
  <si>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</si>
  <si>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</si>
  <si>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</si>
  <si>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</si>
  <si>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</si>
  <si>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</si>
  <si>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</si>
  <si>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</si>
  <si>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</si>
  <si>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</si>
  <si>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</si>
  <si>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</si>
  <si>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</si>
  <si>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</si>
  <si>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</si>
  <si>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</si>
  <si>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</si>
  <si>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</si>
  <si>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</si>
  <si>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</si>
  <si>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</si>
  <si>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</si>
  <si>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</si>
  <si>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</si>
  <si>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</si>
  <si>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</si>
  <si>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</si>
  <si>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</si>
  <si>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</si>
  <si>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</si>
  <si>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</si>
  <si>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</si>
  <si>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</si>
  <si>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</si>
  <si>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</si>
  <si>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</si>
  <si>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</si>
  <si>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</si>
  <si>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</si>
  <si>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</si>
  <si>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</si>
  <si>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</si>
  <si>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</si>
  <si>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</si>
  <si>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</si>
  <si>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</si>
  <si>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</si>
  <si>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</si>
  <si>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</si>
  <si>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</si>
  <si>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</si>
  <si>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</si>
  <si>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</si>
  <si>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</si>
  <si>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</si>
  <si>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</si>
  <si>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</si>
  <si>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</si>
  <si>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</si>
  <si>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</si>
  <si>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</si>
  <si>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</si>
  <si>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</si>
  <si>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</si>
  <si>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</si>
  <si>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</si>
  <si>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</si>
  <si>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</si>
  <si>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</si>
  <si>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</si>
  <si>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</si>
  <si>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</si>
  <si>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</si>
  <si>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</si>
  <si>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</si>
  <si>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</si>
  <si>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</si>
  <si>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</si>
  <si>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</si>
  <si>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</si>
  <si>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</si>
  <si>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</si>
  <si>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</si>
  <si>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</si>
  <si>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</si>
  <si>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</si>
  <si>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</si>
  <si>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</si>
  <si>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</si>
  <si>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</si>
  <si>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</si>
  <si>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</si>
  <si>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</si>
  <si>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</si>
  <si>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</si>
  <si>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</si>
  <si>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</si>
  <si>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</si>
  <si>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</si>
  <si>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</si>
  <si>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</si>
  <si>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</si>
  <si>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</si>
  <si>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</si>
  <si>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</si>
  <si>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</si>
  <si>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</si>
  <si>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</si>
  <si>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</si>
  <si>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</si>
  <si>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</si>
  <si>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</si>
  <si>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</si>
  <si>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</si>
  <si>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</si>
  <si>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</si>
  <si>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</si>
  <si>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</si>
  <si>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</si>
  <si>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</si>
  <si>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</si>
  <si>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</si>
  <si>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</si>
  <si>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</si>
  <si>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</si>
  <si>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</si>
  <si>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</si>
  <si>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</si>
  <si>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</si>
  <si>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</si>
  <si>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</si>
  <si>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</si>
  <si>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</si>
  <si>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</si>
  <si>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</si>
  <si>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</si>
  <si>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</si>
  <si>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</si>
  <si>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</si>
  <si>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</si>
  <si>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</si>
  <si>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</si>
  <si>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</si>
  <si>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</si>
  <si>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</si>
  <si>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</si>
  <si>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</si>
  <si>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</si>
  <si>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</si>
  <si>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</si>
  <si>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</si>
  <si>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</si>
  <si>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</si>
  <si>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</si>
  <si>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</si>
  <si>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</si>
  <si>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</si>
  <si>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</si>
  <si>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</si>
  <si>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</si>
  <si>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</si>
  <si>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</si>
  <si>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</si>
  <si>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</si>
  <si>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</si>
  <si>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</si>
  <si>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</si>
  <si>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</si>
  <si>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</si>
  <si>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</si>
  <si>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</si>
  <si>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</si>
  <si>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</si>
  <si>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</si>
  <si>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</si>
  <si>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</si>
  <si>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</si>
  <si>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</si>
  <si>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</si>
  <si>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</si>
  <si>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</si>
  <si>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</si>
  <si>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</si>
  <si>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</si>
  <si>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</si>
  <si>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</si>
  <si>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</si>
  <si>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</si>
  <si>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</si>
  <si>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</si>
  <si>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</si>
  <si>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</si>
  <si>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</si>
  <si>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</si>
  <si>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</si>
  <si>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</si>
  <si>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</si>
  <si>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</si>
  <si>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</si>
  <si>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</si>
  <si>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</si>
  <si>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</si>
  <si>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</si>
  <si>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</si>
  <si>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</si>
  <si>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</si>
  <si>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</si>
  <si>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</si>
  <si>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</si>
  <si>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</si>
  <si>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</si>
  <si>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</si>
  <si>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</si>
  <si>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</si>
  <si>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</si>
  <si>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</si>
  <si>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</si>
  <si>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</si>
  <si>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</si>
  <si>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</si>
  <si>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</si>
  <si>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</si>
  <si>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</si>
  <si>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</si>
  <si>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</si>
  <si>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</si>
  <si>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</si>
  <si>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</si>
  <si>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</si>
  <si>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</si>
  <si>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</si>
  <si>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</si>
  <si>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</si>
  <si>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</si>
  <si>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</si>
  <si>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</si>
  <si>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</si>
  <si>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</si>
  <si>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</si>
  <si>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</si>
  <si>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</si>
  <si>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</si>
  <si>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</si>
  <si>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</si>
  <si>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</si>
  <si>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</si>
  <si>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</si>
  <si>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</si>
  <si>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</si>
  <si>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</si>
  <si>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</si>
  <si>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</si>
  <si>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</si>
  <si>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</si>
  <si>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</si>
  <si>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</si>
  <si>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</si>
  <si>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</si>
  <si>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</si>
  <si>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</si>
  <si>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</si>
  <si>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</si>
  <si>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</si>
  <si>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</si>
  <si>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</si>
  <si>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</si>
  <si>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</si>
  <si>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</si>
  <si>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</si>
  <si>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</si>
  <si>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</si>
  <si>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</si>
  <si>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</si>
  <si>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</si>
  <si>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</si>
  <si>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</si>
  <si>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</si>
  <si>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</si>
  <si>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</si>
  <si>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</si>
  <si>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</si>
  <si>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</si>
  <si>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</si>
  <si>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</si>
  <si>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</si>
  <si>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</si>
  <si>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</si>
  <si>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</si>
  <si>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</si>
  <si>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</si>
  <si>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</si>
  <si>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</si>
  <si>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</si>
  <si>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</si>
  <si>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</si>
  <si>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</si>
  <si>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</si>
  <si>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</si>
  <si>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</si>
  <si>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</si>
  <si>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</si>
  <si>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</si>
  <si>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</si>
  <si>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</si>
  <si>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</si>
  <si>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</si>
  <si>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</si>
  <si>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</si>
  <si>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</si>
  <si>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</si>
  <si>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</si>
  <si>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</si>
  <si>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</si>
  <si>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</si>
  <si>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</si>
  <si>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</si>
  <si>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</si>
  <si>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</si>
  <si>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</si>
  <si>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</si>
  <si>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</si>
  <si>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</si>
  <si>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</si>
  <si>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</si>
  <si>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</si>
  <si>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</si>
  <si>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</si>
  <si>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</si>
  <si>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</si>
  <si>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</si>
  <si>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</si>
  <si>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</si>
  <si>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</si>
  <si>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</si>
  <si>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</si>
  <si>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</si>
  <si>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</si>
  <si>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</si>
  <si>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</si>
  <si>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</si>
  <si>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</si>
  <si>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</si>
  <si>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</si>
  <si>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</si>
  <si>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</si>
  <si>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</si>
  <si>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</si>
  <si>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</si>
  <si>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</si>
  <si>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</si>
  <si>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</si>
  <si>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</si>
  <si>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</si>
  <si>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</si>
  <si>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</si>
  <si>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</si>
  <si>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</si>
  <si>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</si>
  <si>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</si>
  <si>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</si>
  <si>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</si>
  <si>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</si>
  <si>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</si>
  <si>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</si>
  <si>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</si>
  <si>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</si>
  <si>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</si>
  <si>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</si>
  <si>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</si>
  <si>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</si>
  <si>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</si>
  <si>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</si>
  <si>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</si>
  <si>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</si>
  <si>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</si>
  <si>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</si>
  <si>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</si>
  <si>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</si>
  <si>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</si>
  <si>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</si>
  <si>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</si>
  <si>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</si>
  <si>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</si>
  <si>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</si>
  <si>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</si>
  <si>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</si>
  <si>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</si>
  <si>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</si>
  <si>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</si>
  <si>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</si>
  <si>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</si>
  <si>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</si>
  <si>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</si>
  <si>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</si>
  <si>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</si>
  <si>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</si>
  <si>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</si>
  <si>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</si>
  <si>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</si>
  <si>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</si>
  <si>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</si>
  <si>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</si>
  <si>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</si>
  <si>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</si>
  <si>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</si>
  <si>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</si>
  <si>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</si>
  <si>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</si>
  <si>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</si>
  <si>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</si>
  <si>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</si>
  <si>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</si>
  <si>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</si>
  <si>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</si>
  <si>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</si>
  <si>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</si>
  <si>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</si>
  <si>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</si>
  <si>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</si>
  <si>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</si>
  <si>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</si>
  <si>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</si>
  <si>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</si>
  <si>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</si>
  <si>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</si>
  <si>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</si>
  <si>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</si>
  <si>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</si>
  <si>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</si>
  <si>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</si>
  <si>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</si>
  <si>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</si>
  <si>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</si>
  <si>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</si>
  <si>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</si>
  <si>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</si>
  <si>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</si>
  <si>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</si>
  <si>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</si>
  <si>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</si>
  <si>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</si>
  <si>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</si>
  <si>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</si>
  <si>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</si>
  <si>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</si>
  <si>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</si>
  <si>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</si>
  <si>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</si>
  <si>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</si>
  <si>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</si>
  <si>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</si>
  <si>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</si>
  <si>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</si>
  <si>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</si>
  <si>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</si>
  <si>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</si>
  <si>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</si>
  <si>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</si>
  <si>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</si>
  <si>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</si>
  <si>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</si>
  <si>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</si>
  <si>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</si>
  <si>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</si>
  <si>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</si>
  <si>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</si>
  <si>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</si>
  <si>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</si>
  <si>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</si>
  <si>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</si>
  <si>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</si>
  <si>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</si>
  <si>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</si>
  <si>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</si>
  <si>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</si>
  <si>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</si>
  <si>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</si>
  <si>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</si>
  <si>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</si>
  <si>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</si>
  <si>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</si>
  <si>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</si>
  <si>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</si>
  <si>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</si>
  <si>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</si>
  <si>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</si>
  <si>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</si>
  <si>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</si>
  <si>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</si>
  <si>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</si>
  <si>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</si>
  <si>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</si>
  <si>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</si>
  <si>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</si>
  <si>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</si>
  <si>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</si>
  <si>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</si>
  <si>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</si>
  <si>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</si>
  <si>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</si>
  <si>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</si>
  <si>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</si>
  <si>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</si>
  <si>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</si>
  <si>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</si>
  <si>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</si>
  <si>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</si>
  <si>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</si>
  <si>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</si>
  <si>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</si>
  <si>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</si>
  <si>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</si>
  <si>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</si>
  <si>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</si>
  <si>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</si>
  <si>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</si>
  <si>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</si>
  <si>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</si>
  <si>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</si>
  <si>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</si>
  <si>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</si>
  <si>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</si>
  <si>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</si>
  <si>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</si>
  <si>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</si>
  <si>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</si>
  <si>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</si>
  <si>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</si>
  <si>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</si>
  <si>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</si>
  <si>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</si>
  <si>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</si>
  <si>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</si>
  <si>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</si>
  <si>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</si>
  <si>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</si>
  <si>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</si>
  <si>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</si>
  <si>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</si>
  <si>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</si>
  <si>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</si>
  <si>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</si>
  <si>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</si>
  <si>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</si>
  <si>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</si>
  <si>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</si>
  <si>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</si>
  <si>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</si>
  <si>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</si>
  <si>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</si>
  <si>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</si>
  <si>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</si>
  <si>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</si>
  <si>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</si>
  <si>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</si>
  <si>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</si>
  <si>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</si>
  <si>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</si>
  <si>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</si>
  <si>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</si>
  <si>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</si>
  <si>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</si>
  <si>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</si>
  <si>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</si>
  <si>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</si>
  <si>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</si>
  <si>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</si>
  <si>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</si>
  <si>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</si>
  <si>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</si>
  <si>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</si>
  <si>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</si>
  <si>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</si>
  <si>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</si>
  <si>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</si>
  <si>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</si>
  <si>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</si>
  <si>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</si>
  <si>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</si>
  <si>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</si>
  <si>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</si>
  <si>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</si>
  <si>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</si>
  <si>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</si>
  <si>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</si>
  <si>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</si>
  <si>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</si>
  <si>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</si>
  <si>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</si>
  <si>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</si>
  <si>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</si>
  <si>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</si>
  <si>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</si>
  <si>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</si>
  <si>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</si>
  <si>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</si>
  <si>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</si>
  <si>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</si>
  <si>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</si>
  <si>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</si>
  <si>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</si>
  <si>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</si>
  <si>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</si>
  <si>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</si>
  <si>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</si>
  <si>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</si>
  <si>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</si>
  <si>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</si>
  <si>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</si>
  <si>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</si>
  <si>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</si>
  <si>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</si>
  <si>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</si>
  <si>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</si>
  <si>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</si>
  <si>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</si>
  <si>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</si>
  <si>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</si>
  <si>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</si>
  <si>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</si>
  <si>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</si>
  <si>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</si>
  <si>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</si>
  <si>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</si>
  <si>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</si>
  <si>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</si>
  <si>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</si>
  <si>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</si>
  <si>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</si>
  <si>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</si>
  <si>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</si>
  <si>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</si>
  <si>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</si>
  <si>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</si>
  <si>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</si>
  <si>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</si>
  <si>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</si>
  <si>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</si>
  <si>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</si>
  <si>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</si>
  <si>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</si>
  <si>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</si>
  <si>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</si>
  <si>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</si>
  <si>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</si>
  <si>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</si>
  <si>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</si>
  <si>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</si>
  <si>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</si>
  <si>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</si>
  <si>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</si>
  <si>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</si>
  <si>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</si>
  <si>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</si>
  <si>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</si>
  <si>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</si>
  <si>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</si>
  <si>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</si>
  <si>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</si>
  <si>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</si>
  <si>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</si>
  <si>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</si>
  <si>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</si>
  <si>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</si>
  <si>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</si>
  <si>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</si>
  <si>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</si>
  <si>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</si>
  <si>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</si>
  <si>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</si>
  <si>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</si>
  <si>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</si>
  <si>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</si>
  <si>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</si>
  <si>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</si>
  <si>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</si>
  <si>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</si>
  <si>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</si>
  <si>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</si>
  <si>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</si>
  <si>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</si>
  <si>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</si>
  <si>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</si>
  <si>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</si>
  <si>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</si>
  <si>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</si>
  <si>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</si>
  <si>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</si>
  <si>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</si>
  <si>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</si>
  <si>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</si>
  <si>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</si>
  <si>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</si>
  <si>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</si>
  <si>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</si>
  <si>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</si>
  <si>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</si>
  <si>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</si>
  <si>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</si>
  <si>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</si>
  <si>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</si>
  <si>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</si>
  <si>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</si>
  <si>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</si>
  <si>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</si>
  <si>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</si>
  <si>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</si>
  <si>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</si>
  <si>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</si>
  <si>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</si>
  <si>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</si>
  <si>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</si>
  <si>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</si>
  <si>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</si>
  <si>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</si>
  <si>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</si>
  <si>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</si>
  <si>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</si>
  <si>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</si>
  <si>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</si>
  <si>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</si>
  <si>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</si>
  <si>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</si>
  <si>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</si>
  <si>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</si>
  <si>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</si>
  <si>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</si>
  <si>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</si>
  <si>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</si>
  <si>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</si>
  <si>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</si>
  <si>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</si>
  <si>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</si>
  <si>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</si>
  <si>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</si>
  <si>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</si>
  <si>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</si>
  <si>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</si>
  <si>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</si>
  <si>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</si>
  <si>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</si>
  <si>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</si>
  <si>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</si>
  <si>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</si>
  <si>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</si>
  <si>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</si>
  <si>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</si>
  <si>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</si>
  <si>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</si>
  <si>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</si>
  <si>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</si>
  <si>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</si>
  <si>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</si>
  <si>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</si>
  <si>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</si>
  <si>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</si>
  <si>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</si>
  <si>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</si>
  <si>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</si>
  <si>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</si>
  <si>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</si>
  <si>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</si>
  <si>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</si>
  <si>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</si>
  <si>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</si>
  <si>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</si>
  <si>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</si>
  <si>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</si>
  <si>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</si>
  <si>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</si>
  <si>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</si>
  <si>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</si>
  <si>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</si>
  <si>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</si>
  <si>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</si>
  <si>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</si>
  <si>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</si>
  <si>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</si>
  <si>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</si>
  <si>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</si>
  <si>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</si>
  <si>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</si>
  <si>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</si>
  <si>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</si>
  <si>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</si>
  <si>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</si>
  <si>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</si>
  <si>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</si>
  <si>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</si>
  <si>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</si>
  <si>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</si>
  <si>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</si>
  <si>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</si>
  <si>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</si>
  <si>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</si>
  <si>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</si>
  <si>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</si>
  <si>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</si>
  <si>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</si>
  <si>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</si>
  <si>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</si>
  <si>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</si>
  <si>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</si>
  <si>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</si>
  <si>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</si>
  <si>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</si>
  <si>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</si>
  <si>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</si>
  <si>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</si>
  <si>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</si>
  <si>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</si>
  <si>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</si>
  <si>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</si>
  <si>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</si>
  <si>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</si>
  <si>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</si>
  <si>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</si>
  <si>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</si>
  <si>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</si>
  <si>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</si>
  <si>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</si>
  <si>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</si>
  <si>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</si>
  <si>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</si>
  <si>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</si>
  <si>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</si>
  <si>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</si>
  <si>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</si>
  <si>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</si>
  <si>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</si>
  <si>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</si>
  <si>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</si>
  <si>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</si>
  <si>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</si>
  <si>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</si>
  <si>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</si>
  <si>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</si>
  <si>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</si>
  <si>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</si>
  <si>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</si>
  <si>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</si>
  <si>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</si>
  <si>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</si>
  <si>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</si>
  <si>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</si>
  <si>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</si>
  <si>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</si>
  <si>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</si>
  <si>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</si>
  <si>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</si>
  <si>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</si>
  <si>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</si>
  <si>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</si>
  <si>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</si>
  <si>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</si>
  <si>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</si>
  <si>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</si>
  <si>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</si>
  <si>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</si>
  <si>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</si>
  <si>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</si>
  <si>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</si>
  <si>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</si>
  <si>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</si>
  <si>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</si>
  <si>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</si>
  <si>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</si>
  <si>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</si>
  <si>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</si>
  <si>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</si>
  <si>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</si>
  <si>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</si>
  <si>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</si>
  <si>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</si>
  <si>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</si>
  <si>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</si>
  <si>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</si>
  <si>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</si>
  <si>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</si>
  <si>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</si>
  <si>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</si>
  <si>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</si>
  <si>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</si>
  <si>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</si>
  <si>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</si>
  <si>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</si>
  <si>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</si>
  <si>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</si>
  <si>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</si>
  <si>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</si>
  <si>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</si>
  <si>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</si>
  <si>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</si>
  <si>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</si>
  <si>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</si>
  <si>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</si>
  <si>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</si>
  <si>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</si>
  <si>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</si>
  <si>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</si>
  <si>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</si>
  <si>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</si>
  <si>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</si>
  <si>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</si>
  <si>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</si>
  <si>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</si>
  <si>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</si>
  <si>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</si>
  <si>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</si>
  <si>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</si>
  <si>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</si>
  <si>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</si>
  <si>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</si>
  <si>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</si>
  <si>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</si>
  <si>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</si>
  <si>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</si>
  <si>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</si>
  <si>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</si>
  <si>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</si>
  <si>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</si>
  <si>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</si>
  <si>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</si>
  <si>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</si>
  <si>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</si>
  <si>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</si>
  <si>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</si>
  <si>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</si>
  <si>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</si>
  <si>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</si>
  <si>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</si>
  <si>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</si>
  <si>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</si>
  <si>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</si>
  <si>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</si>
  <si>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</si>
  <si>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</si>
  <si>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</si>
  <si>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</si>
  <si>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</si>
  <si>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</si>
  <si>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</si>
  <si>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</si>
  <si>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</si>
  <si>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</si>
  <si>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</si>
  <si>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</si>
  <si>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</si>
  <si>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</si>
  <si>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</si>
  <si>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</si>
  <si>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</si>
  <si>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</si>
  <si>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</si>
  <si>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</si>
  <si>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</si>
  <si>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</si>
  <si>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</si>
  <si>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</si>
  <si>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</si>
  <si>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</si>
  <si>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</si>
  <si>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</si>
  <si>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</si>
  <si>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</si>
  <si>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</si>
  <si>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</si>
  <si>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</si>
  <si>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</si>
  <si>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</si>
  <si>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</si>
  <si>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</si>
  <si>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</si>
  <si>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</si>
  <si>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</si>
  <si>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</si>
  <si>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</si>
  <si>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</si>
  <si>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</si>
  <si>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</si>
  <si>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</si>
  <si>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</si>
  <si>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</si>
  <si>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</si>
  <si>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</si>
  <si>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</si>
  <si>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</si>
  <si>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</si>
  <si>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</si>
  <si>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</si>
  <si>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</si>
  <si>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</si>
  <si>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</si>
  <si>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</si>
  <si>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</si>
  <si>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</si>
  <si>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</si>
  <si>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</si>
  <si>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</si>
  <si>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</si>
  <si>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</si>
  <si>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</si>
  <si>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</si>
  <si>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</si>
  <si>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</si>
  <si>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</si>
  <si>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</si>
  <si>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</si>
  <si>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</si>
  <si>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</si>
  <si>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</si>
  <si>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</si>
  <si>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</si>
  <si>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</si>
  <si>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</si>
  <si>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</si>
  <si>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</si>
  <si>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</si>
  <si>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</si>
  <si>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</si>
  <si>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</si>
  <si>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</si>
  <si>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</si>
  <si>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</si>
  <si>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</si>
  <si>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</si>
  <si>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</si>
  <si>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</si>
  <si>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</si>
  <si>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</si>
  <si>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</si>
  <si>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</si>
  <si>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</si>
  <si>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</si>
  <si>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</si>
  <si>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</si>
  <si>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</si>
  <si>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</si>
  <si>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</si>
  <si>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</si>
  <si>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</si>
  <si>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</si>
  <si>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</si>
  <si>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</si>
  <si>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</si>
  <si>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</si>
  <si>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</si>
  <si>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</si>
  <si>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</si>
  <si>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</si>
  <si>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</si>
  <si>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</si>
  <si>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</si>
  <si>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</si>
  <si>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</si>
  <si>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</si>
  <si>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</si>
  <si>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</si>
  <si>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</si>
  <si>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</si>
  <si>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</si>
  <si>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</si>
  <si>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</si>
  <si>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</si>
  <si>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</si>
  <si>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</si>
  <si>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</si>
  <si>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</si>
  <si>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</si>
  <si>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</si>
  <si>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</si>
  <si>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</si>
  <si>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</si>
  <si>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</si>
  <si>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</si>
  <si>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</si>
  <si>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</si>
  <si>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</si>
  <si>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</si>
  <si>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</si>
  <si>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</si>
  <si>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</si>
  <si>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</si>
  <si>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</si>
  <si>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</si>
  <si>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</si>
  <si>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</si>
  <si>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</si>
  <si>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</si>
  <si>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</si>
  <si>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</si>
  <si>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</si>
  <si>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</si>
  <si>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</si>
  <si>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</si>
  <si>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</si>
  <si>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</si>
  <si>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</si>
  <si>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</si>
  <si>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</si>
  <si>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</si>
  <si>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</si>
  <si>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</si>
  <si>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</si>
  <si>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</si>
  <si>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</si>
  <si>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</si>
  <si>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</si>
  <si>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</si>
  <si>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</si>
  <si>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</si>
  <si>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</si>
  <si>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</si>
  <si>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</si>
  <si>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</si>
  <si>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</si>
  <si>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</si>
  <si>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</si>
  <si>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</si>
  <si>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</si>
  <si>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</si>
  <si>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</si>
  <si>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</si>
  <si>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</si>
  <si>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</si>
  <si>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</si>
  <si>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</si>
  <si>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</si>
  <si>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</si>
  <si>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</si>
  <si>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</si>
  <si>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</si>
  <si>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</si>
  <si>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</si>
  <si>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</si>
  <si>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</si>
  <si>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</si>
  <si>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</si>
  <si>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</si>
  <si>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</si>
  <si>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</si>
  <si>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</si>
  <si>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</si>
  <si>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</si>
  <si>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</si>
  <si>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</si>
  <si>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</si>
  <si>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</si>
  <si>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</si>
  <si>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</si>
  <si>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</si>
  <si>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</si>
  <si>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</si>
  <si>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</si>
  <si>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</si>
  <si>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</si>
  <si>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</si>
  <si>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</si>
  <si>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</si>
  <si>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</si>
  <si>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</si>
  <si>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</si>
  <si>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</si>
  <si>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</si>
  <si>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</si>
  <si>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</si>
  <si>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</si>
  <si>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</si>
  <si>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</si>
  <si>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</si>
  <si>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</si>
  <si>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</si>
  <si>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</si>
  <si>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</si>
  <si>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</si>
  <si>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</si>
  <si>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</si>
  <si>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</si>
  <si>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</si>
  <si>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</si>
  <si>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</si>
  <si>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</si>
  <si>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</si>
  <si>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</si>
  <si>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</si>
  <si>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</si>
  <si>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</si>
  <si>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</si>
  <si>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</si>
  <si>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</si>
  <si>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</si>
  <si>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</si>
  <si>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</si>
  <si>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</si>
  <si>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</si>
  <si>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</si>
  <si>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</si>
  <si>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</si>
  <si>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</si>
  <si>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</si>
  <si>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</si>
  <si>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</si>
  <si>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</si>
  <si>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</si>
  <si>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</si>
  <si>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</si>
  <si>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</si>
  <si>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</si>
  <si>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</si>
  <si>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</si>
  <si>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</si>
  <si>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</si>
  <si>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</si>
  <si>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</si>
  <si>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</si>
  <si>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</si>
  <si>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</si>
  <si>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</si>
  <si>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</si>
  <si>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</si>
  <si>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</si>
  <si>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</si>
  <si>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</si>
  <si>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</si>
  <si>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</si>
  <si>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</si>
  <si>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</si>
  <si>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</si>
  <si>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</si>
  <si>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</si>
  <si>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</si>
  <si>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</si>
  <si>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</si>
  <si>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</si>
  <si>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</si>
  <si>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</si>
  <si>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</si>
  <si>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</si>
  <si>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</si>
  <si>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</si>
  <si>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</si>
  <si>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</si>
  <si>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</si>
  <si>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</si>
  <si>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</si>
  <si>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</si>
  <si>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</si>
  <si>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</si>
  <si>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</si>
  <si>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</si>
  <si>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</si>
  <si>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</si>
  <si>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</si>
  <si>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</si>
  <si>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</si>
  <si>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</si>
  <si>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</si>
  <si>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</si>
  <si>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</si>
  <si>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</si>
  <si>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</si>
  <si>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</si>
  <si>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</si>
  <si>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</si>
  <si>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</si>
  <si>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</si>
  <si>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</si>
  <si>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</si>
  <si>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</si>
  <si>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</si>
  <si>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</si>
  <si>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</si>
  <si>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</si>
  <si>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</si>
  <si>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</si>
  <si>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</si>
  <si>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</si>
  <si>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</si>
  <si>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</si>
  <si>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</si>
  <si>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</si>
  <si>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</si>
  <si>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</si>
  <si>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</si>
  <si>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</si>
  <si>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</si>
  <si>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</si>
  <si>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</si>
  <si>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</si>
  <si>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</si>
  <si>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</si>
  <si>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</si>
  <si>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</si>
  <si>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</si>
  <si>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</si>
  <si>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</si>
  <si>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</si>
  <si>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</si>
  <si>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</si>
  <si>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</si>
  <si>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</si>
  <si>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</si>
  <si>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</si>
  <si>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</si>
  <si>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</si>
  <si>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</si>
  <si>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</si>
  <si>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</si>
  <si>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</si>
  <si>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</si>
  <si>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</si>
  <si>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</si>
  <si>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</si>
  <si>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</si>
  <si>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</si>
  <si>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</si>
  <si>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</si>
  <si>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</si>
  <si>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</si>
  <si>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</si>
  <si>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</si>
  <si>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</si>
  <si>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</si>
  <si>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</si>
  <si>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</si>
  <si>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</si>
  <si>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</si>
  <si>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</si>
  <si>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</si>
  <si>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</si>
  <si>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</si>
  <si>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</si>
  <si>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</si>
  <si>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</si>
  <si>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</si>
  <si>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</si>
  <si>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</si>
  <si>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</si>
  <si>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</si>
  <si>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</si>
  <si>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</si>
  <si>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</si>
  <si>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</si>
  <si>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</si>
  <si>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</si>
  <si>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</si>
  <si>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</si>
  <si>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</si>
  <si>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</si>
  <si>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</si>
  <si>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</si>
  <si>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</si>
  <si>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</si>
  <si>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</si>
  <si>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</si>
  <si>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</si>
  <si>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</si>
  <si>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</si>
  <si>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</si>
  <si>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</si>
  <si>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</si>
  <si>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</si>
  <si>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</si>
  <si>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</si>
  <si>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</si>
  <si>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</si>
  <si>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</si>
  <si>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</si>
  <si>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</si>
  <si>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</si>
  <si>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</si>
  <si>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</si>
  <si>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</si>
  <si>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</si>
  <si>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</si>
  <si>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</si>
  <si>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</si>
  <si>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</si>
  <si>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</si>
  <si>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</si>
  <si>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</si>
  <si>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</si>
  <si>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</si>
  <si>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</si>
  <si>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</si>
  <si>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</si>
  <si>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</si>
  <si>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</si>
  <si>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</si>
  <si>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</si>
  <si>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</si>
  <si>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</si>
  <si>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</si>
  <si>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</si>
  <si>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</si>
  <si>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</si>
  <si>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</si>
  <si>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</si>
  <si>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</si>
  <si>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</si>
  <si>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</si>
  <si>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</si>
  <si>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</si>
  <si>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</si>
  <si>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</si>
  <si>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</si>
  <si>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</si>
  <si>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</si>
  <si>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</si>
  <si>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</si>
  <si>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</si>
  <si>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</si>
  <si>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</si>
  <si>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</si>
  <si>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</si>
  <si>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</si>
  <si>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</si>
  <si>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</si>
  <si>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</si>
  <si>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</si>
  <si>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</si>
  <si>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</si>
  <si>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</si>
  <si>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</si>
  <si>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</si>
  <si>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</si>
  <si>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</si>
  <si>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</si>
  <si>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</si>
  <si>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</si>
  <si>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</si>
  <si>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</si>
  <si>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</si>
  <si>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</si>
  <si>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</si>
  <si>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</si>
  <si>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</si>
  <si>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</si>
  <si>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</si>
  <si>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</si>
  <si>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</si>
  <si>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</si>
  <si>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</si>
  <si>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</si>
  <si>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</si>
  <si>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</si>
  <si>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</si>
  <si>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</si>
  <si>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</si>
  <si>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</si>
  <si>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</si>
  <si>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</si>
  <si>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</si>
  <si>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</si>
  <si>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</si>
  <si>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</si>
  <si>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</si>
  <si>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</si>
  <si>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</si>
  <si>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</si>
  <si>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</si>
  <si>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</si>
  <si>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</si>
  <si>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</si>
  <si>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</si>
  <si>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</si>
  <si>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</si>
  <si>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</si>
  <si>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</si>
  <si>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</si>
  <si>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</si>
  <si>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</si>
  <si>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</si>
  <si>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</si>
  <si>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</si>
  <si>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</si>
  <si>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</si>
  <si>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</si>
  <si>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</si>
  <si>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</si>
  <si>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</si>
  <si>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</si>
  <si>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</si>
  <si>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</si>
  <si>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</si>
  <si>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</si>
  <si>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</si>
  <si>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</si>
  <si>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</si>
  <si>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</si>
  <si>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</si>
  <si>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</si>
  <si>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</si>
  <si>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</si>
  <si>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</si>
  <si>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</si>
  <si>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</si>
  <si>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</si>
  <si>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</si>
  <si>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</si>
  <si>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</si>
  <si>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</si>
  <si>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</si>
  <si>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</si>
  <si>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</si>
  <si>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</si>
  <si>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</si>
  <si>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</si>
  <si>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</si>
  <si>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</si>
  <si>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</si>
  <si>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</si>
  <si>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</si>
  <si>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</si>
  <si>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</si>
  <si>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</si>
  <si>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</si>
  <si>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</si>
  <si>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</si>
  <si>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</si>
  <si>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</si>
  <si>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</si>
  <si>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</si>
  <si>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</si>
  <si>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</si>
  <si>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</si>
  <si>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</si>
  <si>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</si>
  <si>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</si>
  <si>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</si>
  <si>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</si>
  <si>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</si>
  <si>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</si>
  <si>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</si>
  <si>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</si>
  <si>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</si>
  <si>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</si>
  <si>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</si>
  <si>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</si>
  <si>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</si>
  <si>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</si>
  <si>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</si>
  <si>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</si>
  <si>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</si>
  <si>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</si>
  <si>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</si>
  <si>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</si>
  <si>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</si>
  <si>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</si>
  <si>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</si>
  <si>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</si>
  <si>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</si>
  <si>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</si>
  <si>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</si>
  <si>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</si>
  <si>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</si>
  <si>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</si>
  <si>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</si>
  <si>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</si>
  <si>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</si>
  <si>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</si>
  <si>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</si>
  <si>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</si>
  <si>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</si>
  <si>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</si>
  <si>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</si>
  <si>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</si>
  <si>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</si>
  <si>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</si>
  <si>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</si>
  <si>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</si>
  <si>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</si>
  <si>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</si>
  <si>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</si>
  <si>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</si>
  <si>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</si>
  <si>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</si>
  <si>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</si>
  <si>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</si>
  <si>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</si>
  <si>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</si>
  <si>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</si>
  <si>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</si>
  <si>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</si>
  <si>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</si>
  <si>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</si>
  <si>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</si>
  <si>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</si>
  <si>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</si>
  <si>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</si>
  <si>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</si>
  <si>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</si>
  <si>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</si>
  <si>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</si>
  <si>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</si>
  <si>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</si>
  <si>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</si>
  <si>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</si>
  <si>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</si>
  <si>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</si>
  <si>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</si>
  <si>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</si>
  <si>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</si>
  <si>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</si>
  <si>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</si>
  <si>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</si>
  <si>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</si>
  <si>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</si>
  <si>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</si>
  <si>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</si>
  <si>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</si>
  <si>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</si>
  <si>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</si>
  <si>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</si>
  <si>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</si>
  <si>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</si>
  <si>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</si>
  <si>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</si>
  <si>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</si>
  <si>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</si>
  <si>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</si>
  <si>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</si>
  <si>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</si>
  <si>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</si>
  <si>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</si>
  <si>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</si>
  <si>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</si>
  <si>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</si>
  <si>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</si>
  <si>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</si>
  <si>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</si>
  <si>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</si>
  <si>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</si>
  <si>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</si>
  <si>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</si>
  <si>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</si>
  <si>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</si>
  <si>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</si>
  <si>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</si>
  <si>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</si>
  <si>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</si>
  <si>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</si>
  <si>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</si>
  <si>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</si>
  <si>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</si>
  <si>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</si>
  <si>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</si>
  <si>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</si>
  <si>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</si>
  <si>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</si>
  <si>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</si>
  <si>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</si>
  <si>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</si>
  <si>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</si>
  <si>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</si>
  <si>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</si>
  <si>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</si>
  <si>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</si>
  <si>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</si>
  <si>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</si>
  <si>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</si>
  <si>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</si>
  <si>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</si>
  <si>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</si>
  <si>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</si>
  <si>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</si>
  <si>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</si>
  <si>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</si>
  <si>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</si>
  <si>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</si>
  <si>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</si>
  <si>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</si>
  <si>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</si>
  <si>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</si>
  <si>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</si>
  <si>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</si>
  <si>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</si>
  <si>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</si>
  <si>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</si>
  <si>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</si>
  <si>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</si>
  <si>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</si>
  <si>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</si>
  <si>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</si>
  <si>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</si>
  <si>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</si>
  <si>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</si>
  <si>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</si>
  <si>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</si>
  <si>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</si>
  <si>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</si>
  <si>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</si>
  <si>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</si>
  <si>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</si>
  <si>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</si>
  <si>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</si>
  <si>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</si>
  <si>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</si>
  <si>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</si>
  <si>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</si>
  <si>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</si>
  <si>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</si>
  <si>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</si>
  <si>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</si>
  <si>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</si>
  <si>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</si>
  <si>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</si>
  <si>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</si>
  <si>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</si>
  <si>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</si>
  <si>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</si>
  <si>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</si>
  <si>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</si>
  <si>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</si>
  <si>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</si>
  <si>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</si>
  <si>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</si>
  <si>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</si>
  <si>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</si>
  <si>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</si>
  <si>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</si>
  <si>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</si>
  <si>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</si>
  <si>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</si>
  <si>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</si>
  <si>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</si>
  <si>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</si>
  <si>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</si>
  <si>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</si>
  <si>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</si>
  <si>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</si>
  <si>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</si>
  <si>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</si>
  <si>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</si>
  <si>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</si>
  <si>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</si>
  <si>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</si>
  <si>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</si>
  <si>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</si>
  <si>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</si>
  <si>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</si>
  <si>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</si>
  <si>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</si>
  <si>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</si>
  <si>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</si>
  <si>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</si>
  <si>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</si>
  <si>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</si>
  <si>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</si>
  <si>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</si>
  <si>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</si>
  <si>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</si>
  <si>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</si>
  <si>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</si>
  <si>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</si>
  <si>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</si>
  <si>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</si>
  <si>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</si>
  <si>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</si>
  <si>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</si>
  <si>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</si>
  <si>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</si>
  <si>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</si>
  <si>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</si>
  <si>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</si>
  <si>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</si>
  <si>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</si>
  <si>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</si>
  <si>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</si>
  <si>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</si>
  <si>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</si>
  <si>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</si>
  <si>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</si>
  <si>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</si>
  <si>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</si>
  <si>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</si>
  <si>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</si>
  <si>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</si>
  <si>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</si>
  <si>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</si>
  <si>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</si>
  <si>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</si>
  <si>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</si>
  <si>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</si>
  <si>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</si>
  <si>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</si>
  <si>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</si>
  <si>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</si>
  <si>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</si>
  <si>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</si>
  <si>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</si>
  <si>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</si>
  <si>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</si>
  <si>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</si>
  <si>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</si>
  <si>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</si>
  <si>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</si>
  <si>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</si>
  <si>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</si>
  <si>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</si>
  <si>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</si>
  <si>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</si>
  <si>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</si>
  <si>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</si>
  <si>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</si>
  <si>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</si>
  <si>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</si>
  <si>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</si>
  <si>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</si>
  <si>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</si>
  <si>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</si>
  <si>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</si>
  <si>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</si>
  <si>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</si>
  <si>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</si>
  <si>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</si>
  <si>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</si>
  <si>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</si>
  <si>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</si>
  <si>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</si>
  <si>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</si>
  <si>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</si>
  <si>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</si>
  <si>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</si>
  <si>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</si>
  <si>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</si>
  <si>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</si>
  <si>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</si>
  <si>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</si>
  <si>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</si>
  <si>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</si>
  <si>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</si>
  <si>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</si>
  <si>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</si>
  <si>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</si>
  <si>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</si>
  <si>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</si>
  <si>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</si>
  <si>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</si>
  <si>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</si>
  <si>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</si>
  <si>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</si>
  <si>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</si>
  <si>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</si>
  <si>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</si>
  <si>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</si>
  <si>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</si>
  <si>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</si>
  <si>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</si>
  <si>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</si>
  <si>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</si>
  <si>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</si>
  <si>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</si>
  <si>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</si>
  <si>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</si>
  <si>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</si>
  <si>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</si>
  <si>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</si>
  <si>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</si>
  <si>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</si>
  <si>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</si>
  <si>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</si>
  <si>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</si>
  <si>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</si>
  <si>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</si>
  <si>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</si>
  <si>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</si>
  <si>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</si>
  <si>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</si>
  <si>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</si>
  <si>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</si>
  <si>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</si>
  <si>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</si>
  <si>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</si>
  <si>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</si>
  <si>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</si>
  <si>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</si>
  <si>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</si>
  <si>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</si>
  <si>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</si>
  <si>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</si>
  <si>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</si>
  <si>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</si>
  <si>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</si>
  <si>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</si>
  <si>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</si>
  <si>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</si>
  <si>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</si>
  <si>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</si>
  <si>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</si>
  <si>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</si>
  <si>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</si>
  <si>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</si>
  <si>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</si>
  <si>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</si>
  <si>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</si>
  <si>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</si>
  <si>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</si>
  <si>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</si>
  <si>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</si>
  <si>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</si>
  <si>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</si>
  <si>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</si>
  <si>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</si>
  <si>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</si>
  <si>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</si>
  <si>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</si>
  <si>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</si>
  <si>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</si>
  <si>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</si>
  <si>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</si>
  <si>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</si>
  <si>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</si>
  <si>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</si>
  <si>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</si>
  <si>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</si>
  <si>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</si>
  <si>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</si>
  <si>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</si>
  <si>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</si>
  <si>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</si>
  <si>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</si>
  <si>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</si>
  <si>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</si>
  <si>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</si>
  <si>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</si>
  <si>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</si>
  <si>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</si>
  <si>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</si>
  <si>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</si>
  <si>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</si>
  <si>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</si>
  <si>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</si>
  <si>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</si>
  <si>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</si>
  <si>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</si>
  <si>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</si>
  <si>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</si>
  <si>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</si>
  <si>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</si>
  <si>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</si>
  <si>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</si>
  <si>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</si>
  <si>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</si>
  <si>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</si>
  <si>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</si>
  <si>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</si>
  <si>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</si>
  <si>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</si>
  <si>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</si>
  <si>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</si>
  <si>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</si>
  <si>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</si>
  <si>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</si>
  <si>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</si>
  <si>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</si>
  <si>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</si>
  <si>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</si>
  <si>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</si>
  <si>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</si>
  <si>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</si>
  <si>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</si>
  <si>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</si>
  <si>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</si>
  <si>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</si>
  <si>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</si>
  <si>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</si>
  <si>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</si>
  <si>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</si>
  <si>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</si>
  <si>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</si>
  <si>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</si>
  <si>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</si>
  <si>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</si>
  <si>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</si>
  <si>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</si>
  <si>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</si>
  <si>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</si>
  <si>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</si>
  <si>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</si>
  <si>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</si>
  <si>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</si>
  <si>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</si>
  <si>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</si>
  <si>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</si>
  <si>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</si>
  <si>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</si>
  <si>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</si>
  <si>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</si>
  <si>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</si>
  <si>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</si>
  <si>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</si>
  <si>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</si>
  <si>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</si>
  <si>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</si>
  <si>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</si>
  <si>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</si>
  <si>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</si>
  <si>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</si>
  <si>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</si>
  <si>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</si>
  <si>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</si>
  <si>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</si>
  <si>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</si>
  <si>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</si>
  <si>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</si>
  <si>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</si>
  <si>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</si>
  <si>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</si>
  <si>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</si>
  <si>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</si>
  <si>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</si>
  <si>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</si>
  <si>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</si>
  <si>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</si>
  <si>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</si>
  <si>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</si>
  <si>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</si>
  <si>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</si>
  <si>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</si>
  <si>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</si>
  <si>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</si>
  <si>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</si>
  <si>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</si>
  <si>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</si>
  <si>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</si>
  <si>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</si>
  <si>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</si>
  <si>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</si>
  <si>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</si>
  <si>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</si>
  <si>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</si>
  <si>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</si>
  <si>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</si>
  <si>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</si>
  <si>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</si>
  <si>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</si>
  <si>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</si>
  <si>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</si>
  <si>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</si>
  <si>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</si>
  <si>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</si>
  <si>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</si>
  <si>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</si>
  <si>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</si>
  <si>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</si>
  <si>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</si>
  <si>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</si>
  <si>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</si>
  <si>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</si>
  <si>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</si>
  <si>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</si>
  <si>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</si>
  <si>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</si>
  <si>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</si>
  <si>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</si>
  <si>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</si>
  <si>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</si>
  <si>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</si>
  <si>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</si>
  <si>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</si>
  <si>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</si>
  <si>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</si>
  <si>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</si>
  <si>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</si>
  <si>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</si>
  <si>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</si>
  <si>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</si>
  <si>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</si>
  <si>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</si>
  <si>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</si>
  <si>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</si>
  <si>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</si>
  <si>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</si>
  <si>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</si>
  <si>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</si>
  <si>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</si>
  <si>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</si>
  <si>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</si>
  <si>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</si>
  <si>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</si>
  <si>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</si>
  <si>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</si>
  <si>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</si>
  <si>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</si>
  <si>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</si>
  <si>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</si>
  <si>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</si>
  <si>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</si>
  <si>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</si>
  <si>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</si>
  <si>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</si>
  <si>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</si>
  <si>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</si>
  <si>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</si>
  <si>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</si>
  <si>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</si>
  <si>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</si>
  <si>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</si>
  <si>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</si>
  <si>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</si>
  <si>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</si>
  <si>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</si>
  <si>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</si>
  <si>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</si>
  <si>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</si>
  <si>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</si>
  <si>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</si>
  <si>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</si>
  <si>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</si>
  <si>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</si>
  <si>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</si>
  <si>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</si>
  <si>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</si>
  <si>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</si>
  <si>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</si>
  <si>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</si>
  <si>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</si>
  <si>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</si>
  <si>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</si>
  <si>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</si>
  <si>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</si>
  <si>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</si>
  <si>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</si>
  <si>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</si>
  <si>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</si>
  <si>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</si>
  <si>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</si>
  <si>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</si>
  <si>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</si>
  <si>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</si>
  <si>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</si>
  <si>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</si>
  <si>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</si>
  <si>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</si>
  <si>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</si>
  <si>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</si>
  <si>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</si>
  <si>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</si>
  <si>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</si>
  <si>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</si>
  <si>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</si>
  <si>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</si>
  <si>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</si>
  <si>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</si>
  <si>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</si>
  <si>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</si>
  <si>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</si>
  <si>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</si>
  <si>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</si>
  <si>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</si>
  <si>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</si>
  <si>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</si>
  <si>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</si>
  <si>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</si>
  <si>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</si>
  <si>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</si>
  <si>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</si>
  <si>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</si>
  <si>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</si>
  <si>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</si>
  <si>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</si>
  <si>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</si>
  <si>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</si>
  <si>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</si>
  <si>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</si>
  <si>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</si>
  <si>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</si>
  <si>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</si>
  <si>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</si>
  <si>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</si>
  <si>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</si>
  <si>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</si>
  <si>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</si>
  <si>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</si>
  <si>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</si>
  <si>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</si>
  <si>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</si>
  <si>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</si>
  <si>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</si>
  <si>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</si>
  <si>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</si>
  <si>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</si>
  <si>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</si>
  <si>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</si>
  <si>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</si>
  <si>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</si>
  <si>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</si>
  <si>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</si>
  <si>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</si>
  <si>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</si>
  <si>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</si>
  <si>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</si>
  <si>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</si>
  <si>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</si>
  <si>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</si>
  <si>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</si>
  <si>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</si>
  <si>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</si>
  <si>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</si>
  <si>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</si>
  <si>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</si>
  <si>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</si>
  <si>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</si>
  <si>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</si>
  <si>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</si>
  <si>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</si>
  <si>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</si>
  <si>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</si>
  <si>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</si>
  <si>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</si>
  <si>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</si>
  <si>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</si>
  <si>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</si>
  <si>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</si>
  <si>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</si>
  <si>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</si>
  <si>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</si>
  <si>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</si>
  <si>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</si>
  <si>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</si>
  <si>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</si>
  <si>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</si>
  <si>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</si>
  <si>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</si>
  <si>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</si>
  <si>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</si>
  <si>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</si>
  <si>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</si>
  <si>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</si>
  <si>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</si>
  <si>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</si>
  <si>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</si>
  <si>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</si>
  <si>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</si>
  <si>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</si>
  <si>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</si>
  <si>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</si>
  <si>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</si>
  <si>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</si>
  <si>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</si>
  <si>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</si>
  <si>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</si>
  <si>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</si>
  <si>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</si>
  <si>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</si>
  <si>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</si>
  <si>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</si>
  <si>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</si>
  <si>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</si>
  <si>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</si>
  <si>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</si>
  <si>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</si>
  <si>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</si>
  <si>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</si>
  <si>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</si>
  <si>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</si>
  <si>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</si>
  <si>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</si>
  <si>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</si>
  <si>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</si>
  <si>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</si>
  <si>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</si>
  <si>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</si>
  <si>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</si>
  <si>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</si>
  <si>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</si>
  <si>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</si>
  <si>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</si>
  <si>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</si>
  <si>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</si>
  <si>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</si>
  <si>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</si>
  <si>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</si>
  <si>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</si>
  <si>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</si>
  <si>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</si>
  <si>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</si>
  <si>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</si>
  <si>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</si>
  <si>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</si>
  <si>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</si>
  <si>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</si>
  <si>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</si>
  <si>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</si>
  <si>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</si>
  <si>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</si>
  <si>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</si>
  <si>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</si>
  <si>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</si>
  <si>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</si>
  <si>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</si>
  <si>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</si>
  <si>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</si>
  <si>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</si>
  <si>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</si>
  <si>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</si>
  <si>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</si>
  <si>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</si>
  <si>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</si>
  <si>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</si>
  <si>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</si>
  <si>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</si>
  <si>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</si>
  <si>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</si>
  <si>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</si>
  <si>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</si>
  <si>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</si>
  <si>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</si>
  <si>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</si>
  <si>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</si>
  <si>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</si>
  <si>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</si>
  <si>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</si>
  <si>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</si>
  <si>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</si>
  <si>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</si>
  <si>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</si>
  <si>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</si>
  <si>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</si>
  <si>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</si>
  <si>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</si>
  <si>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</si>
  <si>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</si>
  <si>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</si>
  <si>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</si>
  <si>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</si>
  <si>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</si>
  <si>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</si>
  <si>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</si>
  <si>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</si>
  <si>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</si>
  <si>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</si>
  <si>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</si>
  <si>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</si>
  <si>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</si>
  <si>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</si>
  <si>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</si>
  <si>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</si>
  <si>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</si>
  <si>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</si>
  <si>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</si>
  <si>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</si>
  <si>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</si>
  <si>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</si>
  <si>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</si>
  <si>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</si>
  <si>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</si>
  <si>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</si>
  <si>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</si>
  <si>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</si>
  <si>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</si>
  <si>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</si>
  <si>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</si>
  <si>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</si>
  <si>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</si>
  <si>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</si>
  <si>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</si>
  <si>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</si>
  <si>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</si>
  <si>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</si>
  <si>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</si>
  <si>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</si>
  <si>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</si>
  <si>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</si>
  <si>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</si>
  <si>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</si>
  <si>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</si>
  <si>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</si>
  <si>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</si>
  <si>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</si>
  <si>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</si>
  <si>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</si>
  <si>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</si>
  <si>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</si>
  <si>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</si>
  <si>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</si>
  <si>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</si>
  <si>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</si>
  <si>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</si>
  <si>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</si>
  <si>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</si>
  <si>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</si>
  <si>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</si>
  <si>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</si>
  <si>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</si>
  <si>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</si>
  <si>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</si>
  <si>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</si>
  <si>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</si>
  <si>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</si>
  <si>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</si>
  <si>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</si>
  <si>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</si>
  <si>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</si>
  <si>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</si>
  <si>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</si>
  <si>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</si>
  <si>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</si>
  <si>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</si>
  <si>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</si>
  <si>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</si>
  <si>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</si>
  <si>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</si>
  <si>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</si>
  <si>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</si>
  <si>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</si>
  <si>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</si>
  <si>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</si>
  <si>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</si>
  <si>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</si>
  <si>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</si>
  <si>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</si>
  <si>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</si>
  <si>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</si>
  <si>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</si>
  <si>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</si>
  <si>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</si>
  <si>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</si>
  <si>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</si>
  <si>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</si>
  <si>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</si>
  <si>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</si>
  <si>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</si>
  <si>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</si>
  <si>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</si>
  <si>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</si>
  <si>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</si>
  <si>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</si>
  <si>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</si>
  <si>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</si>
  <si>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</si>
  <si>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</si>
  <si>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</si>
  <si>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</si>
  <si>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</si>
  <si>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</si>
  <si>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</si>
  <si>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</si>
  <si>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</si>
  <si>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</si>
  <si>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</si>
  <si>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</si>
  <si>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</si>
  <si>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</si>
  <si>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</si>
  <si>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</si>
  <si>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</si>
  <si>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</si>
  <si>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</si>
  <si>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</si>
  <si>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</si>
  <si>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</si>
  <si>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</si>
  <si>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</si>
  <si>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</si>
  <si>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</si>
  <si>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</si>
  <si>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</si>
  <si>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</si>
  <si>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</si>
  <si>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</si>
  <si>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</si>
  <si>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</si>
  <si>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</si>
  <si>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</si>
  <si>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</si>
  <si>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</si>
  <si>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</si>
  <si>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</si>
  <si>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</si>
  <si>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</si>
  <si>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</si>
  <si>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</si>
  <si>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</si>
  <si>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</si>
  <si>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</si>
  <si>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</si>
  <si>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</si>
  <si>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</si>
  <si>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</si>
  <si>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</si>
  <si>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</si>
  <si>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</si>
  <si>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</si>
  <si>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</si>
  <si>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</si>
  <si>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</si>
  <si>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</si>
  <si>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</si>
  <si>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</si>
  <si>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</si>
  <si>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</si>
  <si>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</si>
  <si>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</si>
  <si>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</si>
  <si>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</si>
  <si>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</si>
  <si>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</si>
  <si>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</si>
  <si>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</si>
  <si>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</si>
  <si>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</si>
  <si>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</si>
  <si>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</si>
  <si>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</si>
  <si>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</si>
  <si>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</si>
  <si>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</si>
  <si>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</si>
  <si>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</si>
  <si>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</si>
  <si>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</si>
  <si>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</si>
  <si>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</si>
  <si>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</si>
  <si>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</si>
  <si>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</si>
  <si>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</si>
  <si>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</si>
  <si>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</si>
  <si>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</si>
  <si>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</si>
  <si>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</si>
  <si>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</si>
  <si>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</si>
  <si>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</si>
  <si>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</si>
  <si>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</si>
  <si>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</si>
  <si>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</si>
  <si>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</si>
  <si>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</si>
  <si>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</si>
  <si>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</si>
  <si>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</si>
  <si>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</si>
  <si>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</si>
  <si>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</si>
  <si>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</si>
  <si>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</si>
  <si>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</si>
  <si>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</si>
  <si>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</si>
  <si>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</si>
  <si>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</si>
  <si>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</si>
  <si>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</si>
  <si>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</si>
  <si>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</si>
  <si>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</si>
  <si>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</si>
  <si>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</si>
  <si>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</si>
  <si>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</si>
  <si>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</si>
  <si>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</si>
  <si>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</si>
  <si>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</si>
  <si>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</si>
  <si>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</si>
  <si>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</si>
  <si>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</si>
  <si>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</si>
  <si>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</si>
  <si>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</si>
  <si>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</si>
  <si>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</si>
  <si>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</si>
  <si>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</si>
  <si>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</si>
  <si>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</si>
  <si>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</si>
  <si>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</si>
  <si>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</si>
  <si>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</si>
  <si>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</si>
  <si>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</si>
  <si>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</si>
  <si>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</si>
  <si>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</si>
  <si>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</si>
  <si>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</si>
  <si>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</si>
  <si>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</si>
  <si>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</si>
  <si>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</si>
  <si>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</si>
  <si>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</si>
  <si>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</si>
  <si>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</si>
  <si>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</si>
  <si>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</si>
  <si>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</si>
  <si>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</si>
  <si>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</si>
  <si>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</si>
  <si>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</si>
  <si>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</si>
  <si>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</si>
  <si>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</si>
  <si>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</si>
  <si>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</si>
  <si>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</si>
  <si>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</si>
  <si>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</si>
  <si>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</si>
  <si>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</si>
  <si>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</si>
  <si>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</si>
  <si>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</si>
  <si>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</si>
  <si>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</si>
  <si>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</si>
  <si>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</si>
  <si>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</si>
  <si>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</si>
  <si>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</si>
  <si>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</si>
  <si>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</si>
  <si>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</si>
  <si>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</si>
  <si>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</si>
  <si>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</si>
  <si>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</si>
  <si>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</si>
  <si>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</si>
  <si>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</si>
  <si>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</si>
  <si>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</si>
  <si>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</si>
  <si>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</si>
  <si>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</si>
  <si>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</si>
  <si>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</si>
  <si>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</si>
  <si>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</si>
  <si>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</si>
  <si>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</si>
  <si>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</si>
  <si>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</si>
  <si>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</si>
  <si>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</si>
  <si>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</si>
  <si>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</si>
  <si>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</si>
  <si>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</si>
  <si>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</si>
  <si>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</si>
  <si>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</si>
  <si>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</si>
  <si>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</si>
  <si>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</si>
  <si>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</si>
  <si>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</si>
  <si>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</si>
  <si>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</si>
  <si>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</si>
  <si>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</si>
  <si>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</si>
  <si>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</si>
  <si>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</si>
  <si>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</si>
  <si>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</si>
  <si>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</si>
  <si>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</si>
  <si>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</si>
  <si>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</si>
  <si>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</si>
  <si>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</si>
  <si>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</si>
  <si>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</si>
  <si>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</si>
  <si>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</si>
  <si>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</si>
  <si>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</si>
  <si>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</si>
  <si>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</si>
  <si>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</si>
  <si>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</si>
  <si>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</si>
  <si>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</si>
  <si>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</si>
  <si>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</si>
  <si>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</si>
  <si>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</si>
  <si>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</si>
  <si>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</si>
  <si>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</si>
  <si>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</si>
  <si>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</si>
  <si>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</si>
  <si>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</si>
  <si>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</si>
  <si>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</si>
  <si>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</si>
  <si>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</si>
  <si>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</si>
  <si>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</si>
  <si>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</si>
  <si>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</si>
  <si>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</si>
  <si>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</si>
  <si>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</si>
  <si>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</si>
  <si>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</si>
  <si>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</si>
  <si>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</si>
  <si>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</si>
  <si>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</si>
  <si>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</si>
  <si>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</si>
  <si>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</si>
  <si>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</si>
  <si>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</si>
  <si>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</si>
  <si>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</si>
  <si>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</si>
  <si>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</si>
  <si>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</si>
  <si>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</si>
  <si>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</si>
  <si>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</si>
  <si>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</si>
  <si>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</si>
  <si>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</si>
  <si>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</si>
  <si>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</si>
  <si>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</si>
  <si>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</si>
  <si>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</si>
  <si>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</si>
  <si>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</si>
  <si>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</si>
  <si>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</si>
  <si>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</si>
  <si>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</si>
  <si>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</si>
  <si>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</si>
  <si>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</si>
  <si>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</si>
  <si>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</si>
  <si>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</si>
  <si>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</si>
  <si>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</si>
  <si>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</si>
  <si>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</si>
  <si>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</si>
  <si>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</si>
  <si>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</si>
  <si>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</si>
  <si>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</si>
  <si>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</si>
  <si>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</si>
  <si>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</si>
  <si>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</si>
  <si>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</si>
  <si>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</si>
  <si>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</si>
  <si>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</si>
  <si>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</si>
  <si>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</si>
  <si>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</si>
  <si>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</si>
  <si>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</si>
  <si>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</si>
  <si>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</si>
  <si>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</si>
  <si>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</si>
  <si>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</si>
  <si>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</si>
  <si>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</si>
  <si>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</si>
  <si>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</si>
  <si>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</si>
  <si>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</si>
  <si>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</si>
  <si>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</si>
  <si>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</si>
  <si>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</si>
  <si>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</si>
  <si>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</si>
  <si>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</si>
  <si>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</si>
  <si>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</si>
  <si>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</si>
  <si>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</si>
  <si>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</si>
  <si>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</si>
  <si>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</si>
  <si>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</si>
  <si>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</si>
  <si>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</si>
  <si>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</si>
  <si>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</si>
  <si>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</si>
  <si>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</si>
  <si>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</si>
  <si>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</si>
  <si>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</si>
  <si>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</si>
  <si>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</si>
  <si>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</si>
  <si>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</si>
  <si>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</si>
  <si>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</si>
  <si>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</si>
  <si>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</si>
  <si>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</si>
  <si>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</si>
  <si>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</si>
  <si>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</si>
  <si>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</si>
  <si>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</si>
  <si>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</si>
  <si>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</si>
  <si>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</si>
  <si>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</si>
  <si>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</si>
  <si>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</si>
  <si>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</si>
  <si>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</si>
  <si>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</si>
  <si>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</si>
  <si>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</si>
  <si>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</si>
  <si>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</si>
  <si>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</si>
  <si>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</si>
  <si>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</si>
  <si>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</si>
  <si>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</si>
  <si>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</si>
  <si>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</si>
  <si>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</si>
  <si>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</si>
  <si>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</si>
  <si>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</si>
  <si>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</si>
  <si>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</si>
  <si>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</si>
  <si>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</si>
  <si>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</si>
  <si>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</si>
  <si>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</si>
  <si>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</si>
  <si>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</si>
  <si>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</si>
  <si>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</si>
  <si>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</si>
  <si>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</si>
  <si>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</si>
  <si>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</si>
  <si>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</si>
  <si>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</si>
  <si>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</si>
  <si>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</si>
  <si>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</si>
  <si>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</si>
  <si>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</si>
  <si>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</si>
  <si>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</si>
  <si>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</si>
  <si>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</si>
  <si>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</si>
  <si>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</si>
  <si>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</si>
  <si>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</si>
  <si>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</si>
  <si>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</si>
  <si>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</si>
  <si>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</si>
  <si>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</si>
  <si>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</si>
  <si>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</si>
  <si>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</si>
  <si>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</si>
  <si>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</si>
  <si>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</si>
  <si>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</si>
  <si>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</si>
  <si>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</si>
  <si>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</si>
  <si>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</si>
  <si>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</si>
  <si>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</si>
  <si>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</si>
  <si>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</si>
  <si>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</si>
  <si>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</si>
  <si>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</si>
  <si>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</si>
  <si>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</si>
  <si>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</si>
  <si>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</si>
  <si>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</si>
  <si>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</si>
  <si>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</si>
  <si>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</si>
  <si>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</si>
  <si>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</si>
  <si>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</si>
  <si>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</si>
  <si>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</si>
  <si>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</si>
  <si>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</si>
  <si>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</si>
  <si>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</si>
  <si>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</si>
  <si>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</si>
  <si>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</si>
  <si>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</si>
  <si>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</si>
  <si>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</si>
  <si>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</si>
  <si>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</si>
  <si>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</si>
  <si>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</si>
  <si>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</si>
  <si>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</si>
  <si>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</si>
  <si>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</si>
  <si>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</si>
  <si>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</si>
  <si>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</si>
  <si>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</si>
  <si>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</si>
  <si>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</si>
  <si>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</si>
  <si>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</si>
  <si>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</si>
  <si>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</si>
  <si>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</si>
  <si>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</si>
  <si>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</si>
  <si>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</si>
  <si>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</si>
  <si>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</si>
  <si>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</si>
  <si>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</si>
  <si>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</si>
  <si>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</si>
  <si>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</si>
  <si>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</si>
  <si>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</si>
  <si>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</si>
  <si>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</si>
  <si>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</si>
  <si>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</si>
  <si>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</si>
  <si>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</si>
  <si>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</si>
  <si>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</si>
  <si>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</si>
  <si>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</si>
  <si>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</si>
  <si>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</si>
  <si>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</si>
  <si>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</si>
  <si>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</si>
  <si>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</si>
  <si>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</si>
  <si>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</si>
  <si>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</si>
  <si>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</si>
  <si>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</si>
  <si>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</si>
  <si>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</si>
  <si>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</si>
  <si>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</si>
  <si>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</si>
  <si>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</si>
  <si>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</si>
  <si>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</si>
  <si>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</si>
  <si>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</si>
  <si>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</si>
  <si>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</si>
  <si>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</si>
  <si>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</si>
  <si>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</si>
  <si>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</si>
  <si>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</si>
  <si>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</si>
  <si>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</si>
  <si>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</si>
  <si>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</si>
  <si>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</si>
  <si>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</si>
  <si>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</si>
  <si>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</si>
  <si>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</si>
  <si>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</si>
  <si>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</si>
  <si>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</si>
  <si>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</si>
  <si>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</si>
  <si>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</si>
  <si>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</si>
  <si>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</si>
  <si>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</si>
  <si>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</si>
  <si>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</si>
  <si>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</si>
  <si>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</si>
  <si>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</si>
  <si>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</si>
  <si>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</si>
  <si>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</si>
  <si>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</si>
  <si>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</si>
  <si>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</si>
  <si>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</si>
  <si>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</si>
  <si>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</si>
  <si>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</si>
  <si>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</si>
  <si>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</si>
  <si>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</si>
  <si>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</si>
  <si>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</si>
  <si>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</si>
  <si>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</si>
  <si>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</si>
  <si>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</si>
  <si>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</si>
  <si>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</si>
  <si>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</si>
  <si>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</si>
  <si>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</si>
  <si>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</si>
  <si>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</si>
  <si>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</si>
  <si>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</si>
  <si>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</si>
  <si>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</si>
  <si>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</si>
  <si>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</si>
  <si>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</si>
  <si>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</si>
  <si>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</si>
  <si>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</si>
  <si>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</si>
  <si>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</si>
  <si>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</si>
  <si>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</si>
  <si>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</si>
  <si>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</si>
  <si>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</si>
  <si>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</si>
  <si>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</si>
  <si>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</si>
  <si>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</si>
  <si>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</si>
  <si>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</si>
  <si>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</si>
  <si>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</si>
  <si>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</si>
  <si>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</si>
  <si>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</si>
  <si>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</si>
  <si>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</si>
  <si>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</si>
  <si>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</si>
  <si>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</si>
  <si>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</si>
  <si>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</si>
  <si>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</si>
  <si>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</si>
  <si>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</si>
  <si>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</si>
  <si>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</si>
  <si>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</si>
  <si>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</si>
  <si>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</si>
  <si>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</si>
  <si>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</si>
  <si>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</si>
  <si>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</si>
  <si>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</si>
  <si>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</si>
  <si>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</si>
  <si>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</si>
  <si>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</si>
  <si>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</si>
  <si>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</si>
  <si>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</si>
  <si>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</si>
  <si>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</si>
  <si>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</si>
  <si>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</si>
  <si>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</si>
  <si>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</si>
  <si>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</si>
  <si>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</si>
  <si>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</si>
  <si>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</si>
  <si>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</si>
  <si>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</si>
  <si>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</si>
  <si>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</si>
  <si>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</si>
  <si>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</si>
  <si>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</si>
  <si>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</si>
  <si>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</si>
  <si>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</si>
  <si>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</si>
  <si>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</si>
  <si>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</si>
  <si>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</si>
  <si>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</si>
  <si>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</si>
  <si>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</si>
  <si>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</si>
  <si>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</si>
  <si>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</si>
  <si>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</si>
  <si>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</si>
  <si>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</si>
  <si>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</si>
  <si>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</si>
  <si>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</si>
  <si>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</si>
  <si>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</si>
  <si>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</si>
  <si>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</si>
  <si>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</si>
  <si>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</si>
  <si>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</si>
  <si>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</si>
  <si>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</si>
  <si>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</si>
  <si>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</si>
  <si>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</si>
  <si>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</si>
  <si>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</si>
  <si>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</si>
  <si>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</si>
  <si>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</si>
  <si>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</si>
  <si>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</si>
  <si>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</si>
  <si>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</si>
  <si>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</si>
  <si>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</si>
  <si>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</si>
  <si>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</si>
  <si>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</si>
  <si>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</si>
  <si>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</si>
  <si>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</si>
  <si>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</si>
  <si>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</si>
  <si>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</si>
  <si>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</si>
  <si>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</si>
  <si>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</si>
  <si>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</si>
  <si>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</si>
  <si>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</si>
  <si>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</si>
  <si>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</si>
  <si>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</si>
  <si>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</si>
  <si>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</si>
  <si>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</si>
  <si>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</si>
  <si>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</si>
  <si>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</si>
  <si>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</si>
  <si>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</si>
  <si>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</si>
  <si>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</si>
  <si>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</si>
  <si>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</si>
  <si>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</si>
  <si>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</si>
  <si>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</si>
  <si>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</si>
  <si>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</si>
  <si>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</si>
  <si>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</si>
  <si>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</si>
  <si>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</si>
  <si>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</si>
  <si>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</si>
  <si>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</si>
  <si>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</si>
  <si>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</si>
  <si>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</si>
  <si>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</si>
  <si>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</si>
  <si>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</si>
  <si>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</si>
  <si>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</si>
  <si>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</si>
  <si>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</si>
  <si>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</si>
  <si>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</si>
  <si>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</si>
  <si>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</si>
  <si>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</si>
  <si>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</si>
  <si>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</si>
  <si>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</si>
  <si>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</si>
  <si>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</si>
  <si>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</si>
  <si>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</si>
  <si>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</si>
  <si>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</si>
  <si>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</si>
  <si>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</si>
  <si>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</si>
  <si>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</si>
  <si>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</si>
  <si>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</si>
  <si>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</si>
  <si>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</si>
  <si>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</si>
  <si>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</si>
  <si>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</si>
  <si>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</si>
  <si>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</si>
  <si>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</si>
  <si>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</si>
  <si>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</si>
  <si>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</si>
  <si>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</si>
  <si>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</si>
  <si>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</si>
  <si>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</si>
  <si>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</si>
  <si>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</si>
  <si>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</si>
  <si>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</si>
  <si>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</si>
  <si>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</si>
  <si>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</si>
  <si>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</si>
  <si>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</si>
  <si>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</si>
  <si>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</si>
  <si>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</si>
  <si>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</si>
  <si>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</si>
  <si>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</si>
  <si>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</si>
  <si>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</si>
  <si>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</si>
  <si>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</si>
  <si>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</si>
  <si>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</si>
  <si>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</si>
  <si>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</si>
  <si>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</si>
  <si>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</si>
  <si>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</si>
  <si>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</si>
  <si>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</si>
  <si>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</si>
  <si>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</si>
  <si>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</si>
  <si>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</si>
  <si>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</si>
  <si>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</si>
  <si>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</si>
  <si>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</si>
  <si>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</si>
  <si>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</si>
  <si>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</si>
  <si>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</si>
  <si>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</si>
  <si>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</si>
  <si>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</si>
  <si>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</si>
  <si>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</si>
  <si>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</si>
  <si>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</si>
  <si>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</si>
  <si>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</si>
  <si>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</si>
  <si>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</si>
  <si>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</si>
  <si>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</si>
  <si>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</si>
  <si>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</si>
  <si>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</si>
  <si>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</si>
  <si>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</si>
  <si>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</si>
  <si>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</si>
  <si>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</si>
  <si>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</si>
  <si>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</si>
  <si>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</si>
  <si>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</si>
  <si>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</si>
  <si>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</si>
  <si>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</si>
  <si>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</si>
  <si>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</si>
  <si>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</si>
  <si>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</si>
  <si>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</si>
  <si>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</si>
  <si>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</si>
  <si>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</si>
  <si>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</si>
  <si>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</si>
  <si>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</si>
  <si>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</si>
  <si>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</si>
  <si>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</si>
  <si>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</si>
  <si>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</si>
  <si>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</si>
  <si>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</si>
  <si>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</si>
  <si>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</si>
  <si>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</si>
  <si>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</si>
  <si>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</si>
  <si>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</si>
  <si>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</si>
  <si>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</si>
  <si>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</si>
  <si>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</si>
  <si>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</si>
  <si>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</si>
  <si>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</si>
  <si>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</si>
  <si>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</si>
  <si>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</si>
  <si>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</si>
  <si>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</si>
  <si>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</si>
  <si>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</si>
  <si>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</si>
  <si>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</si>
  <si>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</si>
  <si>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</si>
  <si>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</si>
  <si>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</si>
  <si>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</si>
  <si>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</si>
  <si>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</si>
  <si>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</si>
  <si>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</si>
  <si>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</si>
  <si>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</si>
  <si>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</si>
  <si>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</si>
  <si>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</si>
  <si>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</si>
  <si>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</si>
  <si>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</si>
  <si>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</si>
  <si>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</si>
  <si>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</si>
  <si>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</si>
  <si>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</si>
  <si>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</si>
  <si>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</si>
  <si>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</si>
  <si>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</si>
  <si>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</si>
  <si>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</si>
  <si>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</si>
  <si>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</si>
  <si>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</si>
  <si>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</si>
  <si>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</si>
  <si>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</si>
  <si>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</si>
  <si>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</si>
  <si>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</si>
  <si>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</si>
  <si>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</si>
  <si>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</si>
  <si>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</si>
  <si>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</si>
  <si>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</si>
  <si>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</si>
  <si>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</si>
  <si>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</si>
  <si>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</si>
  <si>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</si>
  <si>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</si>
  <si>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</si>
  <si>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</si>
  <si>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</si>
  <si>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</si>
  <si>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</si>
  <si>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</si>
  <si>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</si>
  <si>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</si>
  <si>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</si>
  <si>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</si>
  <si>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</si>
  <si>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</si>
  <si>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</si>
  <si>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</si>
  <si>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</si>
  <si>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</si>
  <si>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</si>
  <si>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</si>
  <si>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</si>
  <si>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</si>
  <si>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</si>
  <si>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</si>
  <si>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</si>
  <si>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</si>
  <si>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</si>
  <si>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</si>
  <si>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</si>
  <si>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</si>
  <si>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</si>
  <si>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</si>
  <si>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</si>
  <si>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</si>
  <si>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</si>
  <si>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</si>
  <si>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</si>
  <si>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</si>
  <si>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</si>
  <si>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</si>
  <si>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</si>
  <si>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</si>
  <si>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</si>
  <si>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</si>
  <si>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</si>
  <si>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</si>
  <si>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</si>
  <si>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</si>
  <si>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</si>
  <si>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</si>
  <si>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</si>
  <si>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</si>
  <si>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</si>
  <si>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</si>
  <si>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</si>
  <si>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</si>
  <si>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</si>
  <si>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</si>
  <si>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</si>
  <si>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</si>
  <si>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</si>
  <si>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</si>
  <si>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</si>
  <si>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</si>
  <si>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</si>
  <si>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</si>
  <si>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</si>
  <si>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</si>
  <si>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</si>
  <si>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</si>
  <si>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</si>
  <si>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</si>
  <si>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</si>
  <si>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</si>
  <si>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</si>
  <si>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</si>
  <si>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</si>
  <si>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</si>
  <si>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</si>
  <si>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</si>
  <si>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</si>
  <si>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</si>
  <si>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</si>
  <si>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</si>
  <si>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</si>
  <si>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</si>
  <si>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</si>
  <si>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</si>
  <si>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</si>
  <si>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</si>
  <si>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</si>
  <si>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</si>
  <si>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</si>
  <si>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</si>
  <si>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</si>
  <si>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</si>
  <si>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</si>
  <si>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</si>
  <si>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</si>
  <si>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</si>
  <si>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</si>
  <si>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</si>
  <si>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</si>
  <si>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</si>
  <si>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</si>
  <si>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</si>
  <si>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</si>
  <si>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</si>
  <si>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</si>
  <si>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</si>
  <si>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</si>
  <si>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</si>
  <si>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</si>
  <si>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</si>
  <si>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</si>
  <si>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</si>
  <si>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</si>
  <si>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</si>
  <si>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</si>
  <si>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</si>
  <si>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</si>
  <si>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</si>
  <si>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</si>
  <si>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</si>
  <si>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</si>
  <si>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</si>
  <si>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</si>
  <si>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</si>
  <si>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</si>
  <si>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</si>
  <si>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</si>
  <si>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</si>
  <si>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</si>
  <si>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</si>
  <si>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</si>
  <si>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</si>
  <si>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</si>
  <si>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</si>
  <si>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</si>
  <si>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</si>
  <si>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</si>
  <si>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</si>
  <si>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</si>
  <si>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</si>
  <si>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</si>
  <si>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</si>
  <si>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</si>
  <si>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</si>
  <si>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</si>
  <si>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</si>
  <si>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</si>
  <si>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</si>
  <si>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</si>
  <si>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</si>
  <si>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</si>
  <si>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</si>
  <si>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</si>
  <si>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</si>
  <si>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</si>
  <si>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</si>
  <si>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</si>
  <si>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</si>
  <si>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</si>
  <si>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</si>
  <si>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</si>
  <si>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</si>
  <si>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</si>
  <si>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</si>
  <si>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</si>
  <si>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</si>
  <si>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</si>
  <si>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</si>
  <si>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</si>
  <si>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</si>
  <si>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</si>
  <si>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</si>
  <si>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</si>
  <si>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</si>
  <si>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</si>
  <si>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</si>
  <si>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</si>
  <si>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</si>
  <si>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</si>
  <si>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</si>
  <si>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</si>
  <si>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</si>
  <si>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</si>
  <si>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</si>
  <si>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</si>
  <si>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</si>
  <si>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</si>
  <si>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</si>
  <si>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</si>
  <si>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</si>
  <si>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</si>
  <si>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</si>
  <si>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</si>
  <si>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</si>
  <si>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</si>
  <si>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</si>
  <si>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</si>
  <si>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</si>
  <si>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</si>
  <si>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</si>
  <si>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</si>
  <si>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</si>
  <si>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</si>
  <si>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</si>
  <si>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</si>
  <si>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</si>
  <si>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</si>
  <si>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</si>
  <si>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</si>
  <si>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</si>
  <si>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</si>
  <si>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</si>
  <si>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</si>
  <si>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</si>
  <si>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</si>
  <si>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</si>
  <si>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</si>
  <si>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</si>
  <si>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</si>
  <si>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</si>
  <si>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</si>
  <si>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</si>
  <si>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</si>
  <si>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</si>
  <si>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</si>
  <si>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</si>
  <si>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</si>
  <si>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</si>
  <si>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</si>
  <si>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</si>
  <si>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</si>
  <si>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</si>
  <si>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</si>
  <si>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</si>
  <si>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</si>
  <si>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</si>
  <si>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</si>
  <si>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</si>
  <si>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</si>
  <si>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</si>
  <si>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</si>
  <si>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</si>
  <si>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</si>
  <si>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</si>
  <si>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</si>
  <si>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</si>
  <si>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</si>
  <si>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</si>
  <si>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</si>
  <si>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</si>
  <si>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</si>
  <si>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</si>
  <si>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</si>
  <si>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</si>
  <si>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</si>
  <si>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</si>
  <si>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</si>
  <si>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</si>
  <si>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</si>
  <si>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</si>
  <si>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</si>
  <si>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</si>
  <si>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</si>
  <si>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</si>
  <si>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</si>
  <si>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</si>
  <si>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</si>
  <si>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</si>
  <si>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</si>
  <si>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</si>
  <si>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</si>
  <si>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</si>
  <si>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</si>
  <si>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</si>
  <si>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</si>
  <si>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</si>
  <si>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</si>
  <si>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</si>
  <si>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</si>
  <si>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</si>
  <si>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</si>
  <si>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</si>
  <si>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</si>
  <si>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</si>
  <si>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</si>
  <si>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</si>
  <si>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</si>
  <si>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</si>
  <si>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</si>
  <si>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</si>
  <si>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</si>
  <si>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</si>
  <si>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</si>
  <si>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</si>
  <si>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</si>
  <si>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</si>
  <si>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</si>
  <si>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</si>
  <si>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</si>
  <si>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</si>
  <si>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</si>
  <si>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</si>
  <si>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</si>
  <si>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</si>
  <si>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</si>
  <si>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</si>
  <si>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</si>
  <si>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</si>
  <si>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</si>
  <si>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</si>
  <si>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</si>
  <si>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</si>
  <si>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</si>
  <si>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</si>
  <si>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</si>
  <si>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</si>
  <si>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</si>
  <si>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</si>
  <si>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</si>
  <si>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</si>
  <si>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</si>
  <si>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</si>
  <si>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</si>
  <si>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</si>
  <si>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</si>
  <si>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</si>
  <si>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</si>
  <si>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</si>
  <si>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</si>
  <si>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</si>
  <si>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</si>
  <si>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</si>
  <si>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</si>
  <si>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</si>
  <si>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</si>
  <si>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</si>
  <si>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</si>
  <si>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</si>
  <si>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</si>
  <si>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</si>
  <si>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</si>
  <si>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</si>
  <si>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reached the site and found someone cut main power cable and team at site and fixing the issue</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</si>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</sst>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9" totalsRowShown="0" headerRowDxfId="48" dataDxfId="47" headerRowBorderDxfId="45" tableBorderDxfId="46" totalsRowBorderDxfId="44">
  <autoFilter ref="A1:L31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286.07183819444617</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5.5765256944432622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45949.020264120372</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45949.020264120372</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45949.020264120372</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45949.020264120372</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45949.020264120372</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45949.020264120372</v>
      </c>
      <c r="H9" s="138"/>
      <c r="I9" s="136" t="str">
        <f>IFERROR(VLOOKUP(D9,DB!A:F,6,0),"")</f>
        <v/>
      </c>
      <c r="J9" s="136" t="str">
        <f>IFERROR(VLOOKUP(D9,DB!A:G,7,0),"")</f>
        <v/>
      </c>
      <c r="K9" s="140"/>
      <c r="L9" s="141" t="str">
        <f>IFERROR(VLOOKUP(D9,DB!A:I,9,0),"")</f>
        <v/>
      </c>
      <c r="M9" s="67"/>
    </row>
    <row r="10" spans="1:15" ht="15" customHeight="1">
      <c r="A10" s="135"/>
      <c r="B10" s="136" t="str">
        <f>IFERROR(VLOOKUP(D10,DB!A:K,11,0),"")</f>
        <v>R1</v>
      </c>
      <c r="C10" s="136"/>
      <c r="D10" s="168" t="s">
        <v>14137</v>
      </c>
      <c r="E10" s="137"/>
      <c r="F10" s="138"/>
      <c r="G10" s="139">
        <f ca="1">IFERROR(NOW()-F10,"")</f>
        <v>45949.020264120372</v>
      </c>
      <c r="H10" s="138"/>
      <c r="I10" s="136" t="str">
        <f>IFERROR(VLOOKUP(D10,DB!A:F,6,0),"")</f>
        <v>SCECO</v>
      </c>
      <c r="J10" s="136" t="str">
        <f>IFERROR(VLOOKUP(D10,DB!A:G,7,0),"")</f>
        <v>Dead</v>
      </c>
      <c r="K10" s="140"/>
      <c r="L10" s="141" t="str">
        <f>IFERROR(VLOOKUP(D10,DB!A:I,9,0),"")</f>
        <v>Latis</v>
      </c>
      <c r="M10" s="67"/>
    </row>
    <row r="11" spans="1:15" ht="15" customHeight="1">
      <c r="A11" s="135"/>
      <c r="B11" s="136" t="str">
        <f>IFERROR(VLOOKUP(D11,DB!A:K,11,0),"")</f>
        <v/>
      </c>
      <c r="C11" s="136"/>
      <c r="D11" s="136"/>
      <c r="E11" s="137"/>
      <c r="F11" s="138"/>
      <c r="G11" s="139">
        <f ca="1">IFERROR(NOW()-F11,"")</f>
        <v>45949.020264120372</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45949.020264120372</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45949.020264120372</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45949.020264120372</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45949.020264120372</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45949.020264120372</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45949.020264120372</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45949.020264120372</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45949.020264120372</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45949.020264120372</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45949.020264120372</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45949.020264120372</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45949.020264120372</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45949.020264120372</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45949.020264120372</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45949.020264120372</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45949.020264120372</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45949.020264120372</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45949.020264120372</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45949.020264120372</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45949.020264120372</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45949.020264120372</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45949.020264120372</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45949.020264120372</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45949.020264120372</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45949.020264120372</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45949.020264120372</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45949.020264120372</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45949.020264120372</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45949.020264120372</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45949.020264120372</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45949.020264120372</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45949.020264120372</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45949.020264120372</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45949.020264120372</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45949.020264120372</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45949.020264120372</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45949.020264120372</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45949.020264120372</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45949.020264120372</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45949.020264120372</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45949.020264120372</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45949.020264120372</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45949.020264120372</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45949.020264120372</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45949.020264120372</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45949.020264120372</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45949.020264120372</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45949.020264120372</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45949.020264120372</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45949.020264120372</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45949.020264120372</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45949.020264120372</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45949.020264120372</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45949.020264120372</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45949.020264120372</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45949.020264120372</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45949.020264120372</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45949.020264120372</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45949.020264120372</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45949.020264120372</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45949.020264120372</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45949.020264120372</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45949.020264120372</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45949.020264120372</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45949.020264120372</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45949.020264120372</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45949.020264120372</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45949.020264120372</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45949.020264120372</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45949.020264120372</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45949.020264120372</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45949.020264120372</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45949.020264120372</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45949.020264120372</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45949.020264120372</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45949.020264120372</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45949.020264120372</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45949.020264120372</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45949.020264120372</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45949.020264120372</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45949.020264120372</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45949.020264120372</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45949.020264120372</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45949.020264120372</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45949.020264120372</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45949.020264120372</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45949.020264120372</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45949.020264120372</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45949.020264120372</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45949.020264120372</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45949.020264120372</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45949.020264120372</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45949.020264120372</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45949.020264120372</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45949.020264120372</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45949.020264120372</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45949.020264120372</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45949.020264120372</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142.29318078704091</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124.02042615741084</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4.5244886574073462</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45949.020264120372</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45949.020264120372</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45949.020264120372</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45949.020264120372</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45949.020264120372</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45949.020264120372</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45949.020264120372</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45949.020264120372</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45949.020264120372</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45949.020264120372</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45949.020264120372</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45949.020264120372</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45949.020264120372</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45949.020264120372</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45949.020264120372</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45949.020264120372</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45949.020264120372</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45949.020264120372</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45949.020264120372</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45949.020264120372</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45949.020264120372</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45949.020264120372</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45949.020264120372</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45949.020264120372</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45949.020264120372</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45949.020264120372</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45949.020264120372</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45949.020264120372</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45949.020264120372</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45949.020264120372</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45949.020264120372</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45949.020264120372</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45949.020264120372</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45949.020264120372</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45949.020264120372</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45949.020264120372</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45949.020264120372</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45949.020264120372</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45949.020264120372</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45949.020264120372</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45949.020264120372</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45949.020264120372</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45949.020264120372</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45949.020264120372</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45949.020264120372</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45949.020264120372</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45949.020264120372</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45949.020264120372</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45949.020264120372</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45949.020264120372</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45949.020264120372</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45949.020264120372</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45949.020264120372</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45949.020264120372</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45949.020264120372</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45949.020264120372</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45949.020264120372</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45949.020264120372</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45949.020264120372</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45949.020264120372</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45949.020264120372</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45949.020264120372</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45949.020264120372</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45949.020264120372</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45949.020264120372</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45949.020264120372</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45949.020264120372</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45949.020264120372</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45949.020264120372</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45949.020264120372</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45949.020264120372</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45949.020264120372</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45949.020264120372</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45949.020264120372</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45949.020264120372</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45949.020264120372</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45949.020264120372</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45949.020264120372</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45949.020264120372</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45949.020264120372</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45949.020264120372</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45949.020264120372</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45949.020264120372</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45949.020264120372</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45949.020264120372</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45949.020264120372</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45949.020264120372</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45949.020264120372</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45949.020264120372</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45949.020264120372</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45949.020264120372</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45949.020264120372</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45949.020264120372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45949.020264120372</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45949.020264120372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45949.020264120372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45949.020264120372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45949.020264120372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45949.020264120372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45949.020264120372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45949.020264120372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45949.020264120372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45949.020264120372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45949.020264120372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45949.020264120372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45949.020264120372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45949.020264120372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45949.020264120372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45949.020264120372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45949.020264120372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45949.020264120372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45949.020264120372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45949.020264120372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45949.020264120372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45949.020264120372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45949.020264120372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45949.020264120372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45949.020264120372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45949.020264120372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45949.020264120372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45949.020264120372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45949.020264120372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45949.020264120372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45949.020264120372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45949.020264120372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45949.020264120372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45949.020264120372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45949.020264120372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45949.020264120372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45949.020264120372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45949.020264120372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45949.020264120372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45949.020264120372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45949.020264120372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45949.020264120372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45949.020264120372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45949.020264120372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45949.020264120372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45949.020264120372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45949.020264120372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45949.020264120372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45949.020264120372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45949.020264120372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45949.020264120372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45949.020264120372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45949.020264120372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45949.020264120372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45949.020264120372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45949.020264120372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45949.020264120372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45949.020264120372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45949.020264120372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45949.020264120372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45949.020264120372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45949.020264120372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45949.020264120372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45949.020264120372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45949.020264120372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45949.020264120372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45949.020264120372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45949.020264120372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45949.020264120372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45949.020264120372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45949.020264120372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45949.020264120372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45949.020264120372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45949.020264120372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45949.020264120372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45949.020264120372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45949.020264120372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45949.020264120372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45949.020264120372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45949.020264120372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45949.020264120372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45949.020264120372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45949.020264120372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45949.020264120372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45949.020264120372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45949.020264120372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45949.020264120372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45949.020264120372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45949.020264120372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45949.020264120372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45949.020264120372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45949.020264120372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45949.020264120372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45949.020264120372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45949.020264120372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45949.020264120372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45949.020264120372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45949.020264120372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45949.020264120372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45949.020264120372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45949.020264120372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45949.020264120372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45949.020264120372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45949.020264120372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45949.020264120372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45949.020264120372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45949.020264120372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45949.020264120372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45949.020264120372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45949.020264120372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45949.020264120372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45949.020264120372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45949.020264120372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45949.020264120372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45949.020264120372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45949.020264120372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45949.020264120372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45949.020264120372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45949.020264120372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45949.020264120372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45949.020264120372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45949.020264120372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45949.020264120372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45949.020264120372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45949.020264120372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45949.020264120372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45949.020264120372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45949.020264120372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45949.020264120372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45949.020264120372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45949.020264120372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45949.020264120372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45949.020264120372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45949.020264120372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45949.020264120372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45949.020264120372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45949.020264120372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45949.020264120372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45949.020264120372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45949.020264120372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45949.020264120372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45949.020264120372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45949.020264120372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45949.020264120372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45949.020264120372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45949.020264120372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45949.020264120372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45949.020264120372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45949.020264120372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45949.020264120372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45949.020264120372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45949.020264120372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45949.020264120372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45949.020264120372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45949.020264120372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45949.020264120372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45949.020264120372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45949.020264120372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45949.020264120372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45949.020264120372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45949.020264120372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45949.020264120372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45949.020264120372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45949.020264120372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45949.020264120372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45949.020264120372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45949.020264120372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45949.020264120372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45949.020264120372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45949.020264120372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45949.020264120372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45949.020264120372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45949.020264120372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45949.020264120372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45949.020264120372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45949.020264120372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45949.020264120372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45949.020264120372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45949.020264120372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45949.020264120372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45949.020264120372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45949.020264120372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45949.020264120372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45949.020264120372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45949.020264120372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45949.020264120372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45949.020264120372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45949.020264120372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45949.020264120372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45949.020264120372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45949.020264120372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45949.020264120372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45949.020264120372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45949.020264120372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45949.020264120372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45949.020264120372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45949.020264120372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45949.020264120372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45949.020264120372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45949.020264120372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45949.020264120372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45949.020264120372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45949.020264120372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45949.020264120372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45949.020264120372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45949.020264120372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45949.020264120372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45949.020264120372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45949.020264120372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45949.020264120372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45949.020264120372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45949.020264120372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45949.020264120372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45949.020264120372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45949.020264120372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45949.020264120372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45949.020264120372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45949.020264120372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45949.020264120372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45949.020264120372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45949.020264120372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45949.020264120372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45949.020264120372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45949.020264120372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45949.020264120372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45949.020264120372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45949.020264120372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45949.020264120372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45949.020264120372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45949.020264120372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45949.020264120372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45949.020264120372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45949.020264120372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45949.020264120372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45949.020264120372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45949.020264120372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45949.020264120372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45949.020264120372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45949.020264120372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45949.020264120372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45949.020264120372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45949.020264120372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45949.020264120372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45949.020264120372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45949.020264120372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45949.020264120372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45949.020264120372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45949.020264120372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45949.020264120372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45949.020264120372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45949.020264120372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45949.020264120372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45949.020264120372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45949.020264120372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45949.020264120372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45949.020264120372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45949.020264120372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45949.020264120372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45949.020264120372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45949.020264120372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45949.020264120372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45949.020264120372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45949.020264120372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45949.020264120372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45949.020264120372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45949.020264120372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45949.020264120372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45949.020264120372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45949.020264120372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45949.020264120372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45949.020264120372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45949.020264120372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45949.020264120372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45949.020264120372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45949.020264120372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45949.020264120372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45949.020264120372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45949.020264120372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45949.020264120372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45949.020264120372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45949.020264120372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45949.020264120372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45949.020264120372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45949.020264120372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45949.020264120372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45949.020264120372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45949.020264120372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45949.020264120372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45949.020264120372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45949.020264120372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45949.020264120372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45949.020264120372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45949.020264120372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45949.020264120372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45949.020264120372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45949.020264120372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45949.020264120372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45949.020264120372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45949.020264120372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45949.020264120372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45949.020264120372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45949.020264120372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45949.020264120372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45949.020264120372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45949.020264120372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45949.020264120372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45949.020264120372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45949.020264120372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45949.020264120372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45949.020264120372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45949.020264120372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45949.020264120372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45949.020264120372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45949.020264120372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45949.020264120372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45949.020264120372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45949.020264120372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45949.020264120372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45949.020264120372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45949.020264120372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45949.020264120372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45949.020264120372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45949.020264120372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45949.020264120372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45949.020264120372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45949.020264120372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45949.020264120372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45949.020264120372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45949.020264120372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45949.020264120372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45949.020264120372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45949.020264120372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45949.020264120372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45949.020264120372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45949.020264120372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45949.020264120372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45949.020264120372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45949.020264120372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45949.020264120372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45949.020264120372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45949.020264120372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45949.020264120372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45949.020264120372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45949.020264120372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45949.020264120372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45949.020264120372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45949.020264120372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45949.020264120372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45949.020264120372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45949.020264120372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45949.020264120372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45949.020264120372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45949.020264120372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45949.020264120372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45949.020264120372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45949.020264120372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45949.020264120372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45949.020264120372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45949.020264120372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45949.020264120372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45949.020264120372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45949.020264120372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45949.020264120372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45949.020264120372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45949.020264120372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45949.020264120372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45949.020264120372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45949.020264120372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45949.020264120372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45949.020264120372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45949.020264120372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45949.020264120372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45949.020264120372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45949.020264120372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45949.020264120372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45949.020264120372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45949.020264120372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45949.020264120372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45949.020264120372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45949.020264120372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45949.020264120372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45949.020264120372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45949.020264120372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45949.020264120372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45949.020264120372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45949.020264120372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45949.020264120372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45949.020264120372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45949.020264120372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45949.020264120372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45949.020264120372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45949.020264120372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45949.020264120372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45949.020264120372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45949.020264120372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45949.020264120372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45949.020264120372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45949.020264120372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45949.020264120372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45949.020264120372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45949.020264120372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45949.020264120372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45949.020264120372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45949.020264120372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45949.020264120372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45949.020264120372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45949.020264120372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45949.020264120372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45949.020264120372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45949.020264120372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45949.020264120372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45949.020264120372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45949.020264120372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45949.020264120372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45949.020264120372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45949.020264120372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45949.020264120372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45949.020264120372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45949.020264120372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45949.020264120372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45949.020264120372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45949.020264120372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45949.020264120372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45949.020264120372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45949.020264120372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45949.020264120372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45949.020264120372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45949.020264120372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45949.020264120372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45949.020264120372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45949.020264120372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45949.020264120372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45949.020264120372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45949.020264120372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45949.020264120372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45949.020264120372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45949.020264120372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45949.020264120372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45949.020264120372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45949.020264120372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45949.020264120372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45949.020264120372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45949.020264120372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45949.020264120372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45949.020264120372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45949.020264120372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45949.020264120372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45949.020264120372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45949.020264120372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45949.020264120372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45949.020264120372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45949.020264120372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45949.020264120372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45949.020264120372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45949.020264120372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45949.020264120372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45949.020264120372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45949.020264120372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45949.020264120372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45949.020264120372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45949.020264120372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45949.020264120372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45949.020264120372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45949.020264120372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45949.020264120372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45949.020264120372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45949.020264120372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45949.020264120372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45949.020264120372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45949.020264120372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45949.020264120372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45949.020264120372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45949.020264120372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45949.020264120372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45949.020264120372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45949.020264120372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45949.020264120372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45949.020264120372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45949.020264120372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45949.020264120372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45949.020264120372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45949.020264120372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45949.020264120372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45949.020264120372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45949.020264120372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45949.020264120372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45949.020264120372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45949.020264120372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45949.020264120372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45949.020264120372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45949.020264120372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45949.020264120372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45949.020264120372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45949.020264120372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45949.020264120372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45949.020264120372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45949.020264120372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45949.020264120372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45949.020264120372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45949.020264120372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45949.020264120372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45949.020264120372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45949.020264120372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45949.020264120372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45949.020264120372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45949.020264120372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45949.020264120372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45949.020264120372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45949.020264120372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45949.020264120372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45949.020264120372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45949.020264120372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45949.020264120372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45949.020264120372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45949.020264120372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45949.020264120372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45949.020264120372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45949.020264120372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45949.020264120372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45949.020264120372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45949.020264120372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45949.020264120372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45949.020264120372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45949.020264120372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45949.020264120372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45949.020264120372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45949.020264120372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45949.020264120372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45949.020264120372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45949.020264120372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45949.020264120372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45949.020264120372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45949.020264120372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45949.020264120372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45949.020264120372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45949.020264120372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45949.020264120372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45949.020264120372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45949.020264120372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45949.020264120372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45949.020264120372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45949.020264120372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45949.020264120372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45949.020264120372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45949.020264120372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45949.020264120372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45949.020264120372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45949.020264120372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45949.020264120372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45949.020264120372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45949.020264120372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45949.020264120372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45949.020264120372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45949.020264120372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45949.020264120372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45949.020264120372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45949.020264120372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45949.020264120372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45949.020264120372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45949.020264120372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45949.020264120372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45949.020264120372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45949.020264120372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45949.020264120372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45949.020264120372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45949.020264120372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45949.020264120372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45949.020264120372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45949.020264120372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45949.020264120372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45949.020264120372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45949.020264120372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45949.020264120372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45949.020264120372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45949.020264120372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45949.020264120372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45949.020264120372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45949.020264120372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45949.020264120372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45949.020264120372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45949.020264120372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45949.020264120372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45949.020264120372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45949.020264120372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45949.020264120372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45949.020264120372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45949.020264120372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45949.020264120372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45949.020264120372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45949.020264120372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45949.020264120372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45949.020264120372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45949.020264120372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45949.020264120372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45949.020264120372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45949.020264120372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45949.020264120372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45949.020264120372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45949.020264120372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45949.020264120372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45949.020264120372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45949.020264120372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45949.020264120372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45949.020264120372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45949.020264120372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45949.020264120372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45949.020264120372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45949.020264120372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45949.020264120372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45949.020264120372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45949.020264120372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45949.020264120372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45949.020264120372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45949.020264120372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45949.020264120372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45949.020264120372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45949.020264120372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45949.020264120372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45949.020264120372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45949.020264120372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45949.020264120372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45949.020264120372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45949.020264120372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45949.020264120372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45949.020264120372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45949.020264120372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45949.020264120372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45949.020264120372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45949.020264120372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45949.020264120372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45949.020264120372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45949.020264120372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45949.020264120372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45949.020264120372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45949.020264120372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45949.020264120372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45949.020264120372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45949.020264120372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45949.020264120372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45949.020264120372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45949.020264120372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45949.020264120372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45949.020264120372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45949.020264120372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45949.020264120372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45949.020264120372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45949.020264120372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45949.020264120372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45949.020264120372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45949.020264120372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45949.020264120372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45949.020264120372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45949.020264120372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45949.020264120372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45949.020264120372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45949.020264120372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45949.020264120372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45949.020264120372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45949.020264120372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45949.020264120372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45949.020264120372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45949.020264120372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45949.020264120372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45949.020264120372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45949.020264120372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45949.020264120372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45949.020264120372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45949.020264120372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45949.020264120372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45949.020264120372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45949.020264120372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45949.020264120372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45949.020264120372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45949.020264120372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45949.020264120372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45949.020264120372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45949.020264120372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45949.020264120372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45949.020264120372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45949.020264120372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45949.020264120372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45949.020264120372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45949.020264120372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45949.020264120372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45949.020264120372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45949.020264120372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45949.020264120372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45949.020264120372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45949.020264120372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45949.020264120372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45949.020264120372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45949.020264120372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45949.020264120372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45949.020264120372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45949.020264120372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45949.020264120372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45949.020264120372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45949.020264120372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45949.020264120372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45949.020264120372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45949.020264120372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45949.020264120372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45949.020264120372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45949.020264120372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45949.020264120372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45949.020264120372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45949.020264120372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45949.020264120372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45949.020264120372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45949.020264120372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45949.020264120372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45949.020264120372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45949.020264120372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45949.020264120372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45949.020264120372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45949.020264120372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45949.020264120372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45949.020264120372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45949.020264120372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45949.020264120372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45949.020264120372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45949.020264120372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45949.020264120372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45949.020264120372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45949.020264120372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45949.020264120372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45949.020264120372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45949.020264120372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45949.020264120372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45949.020264120372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45949.020264120372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45949.020264120372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45949.020264120372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45949.020264120372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45949.020264120372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45949.020264120372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45949.020264120372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45949.020264120372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45949.020264120372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45949.020264120372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45949.020264120372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45949.020264120372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45949.020264120372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45949.020264120372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45949.020264120372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45949.020264120372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45949.020264120372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45949.020264120372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45949.020264120372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45949.020264120372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45949.020264120372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45949.020264120372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45949.020264120372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45949.020264120372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45949.020264120372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45949.020264120372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45949.020264120372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45949.020264120372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45949.020264120372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45949.020264120372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45949.020264120372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45949.020264120372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45949.020264120372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45949.020264120372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45949.020264120372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45949.020264120372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45949.020264120372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45949.020264120372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45949.020264120372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45949.020264120372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45949.020264120372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45949.020264120372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45949.020264120372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45949.020264120372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45949.020264120372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45949.020264120372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45949.020264120372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45949.020264120372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45949.020264120372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45949.020264120372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45949.020264120372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45949.020264120372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45949.020264120372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45949.020264120372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45949.020264120372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45949.020264120372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45949.020264120372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45949.020264120372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45949.020264120372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45949.020264120372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45949.020264120372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45949.020264120372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45949.020264120372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45949.020264120372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45949.020264120372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45949.020264120372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45949.020264120372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45949.020264120372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45949.020264120372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45949.020264120372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45949.020264120372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45949.020264120372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45949.020264120372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45949.020264120372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45949.020264120372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45949.020264120372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45949.020264120372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45949.020264120372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45949.020264120372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45949.020264120372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45949.020264120372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45949.020264120372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45949.020264120372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45949.020264120372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45949.020264120372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45949.020264120372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45949.020264120372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45949.020264120372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45949.020264120372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45949.020264120372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45949.020264120372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45949.020264120372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45949.020264120372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45949.020264120372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45949.020264120372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45949.020264120372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45949.020264120372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45949.020264120372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45949.020264120372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45949.020264120372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45949.020264120372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45949.020264120372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45949.020264120372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45949.020264120372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45949.020264120372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45949.020264120372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45949.020264120372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45949.020264120372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45949.020264120372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45949.020264120372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45949.020264120372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45949.020264120372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45949.020264120372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45949.020264120372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45949.020264120372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45949.020264120372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45949.020264120372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45949.020264120372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45949.020264120372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45949.020264120372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45949.020264120372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45949.020264120372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45949.020264120372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45949.020264120372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45949.020264120372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45949.020264120372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45949.020264120372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45949.020264120372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45949.020264120372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45949.020264120372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45949.020264120372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45949.020264120372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45949.020264120372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45949.020264120372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45949.020264120372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45949.020264120372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45949.020264120372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45949.020264120372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45949.020264120372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45949.020264120372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45949.020264120372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45949.020264120372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45949.020264120372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45949.020264120372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45949.020264120372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45949.020264120372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45949.020264120372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45949.020264120372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45949.020264120372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45949.020264120372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45949.020264120372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45949.020264120372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45949.020264120372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45949.020264120372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45949.020264120372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45949.020264120372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45949.020264120372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45949.020264120372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45949.020264120372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45949.020264120372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45949.020264120372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45949.020264120372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45949.020264120372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45949.020264120372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45949.020264120372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45949.020264120372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45949.020264120372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45949.020264120372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45949.020264120372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45949.020264120372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45949.020264120372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45949.020264120372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45949.020264120372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45949.020264120372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45949.020264120372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45949.020264120372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45949.020264120372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45949.020264120372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45949.020264120372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45949.020264120372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45949.020264120372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45949.020264120372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45949.020264120372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45949.020264120372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45949.020264120372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45949.020264120372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45949.020264120372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45949.020264120372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45949.020264120372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45949.020264120372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45949.020264120372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45949.020264120372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45949.020264120372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45949.020264120372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45949.020264120372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45949.020264120372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45949.020264120372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45949.020264120372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45949.020264120372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45949.020264120372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45949.020264120372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45949.020264120372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45949.020264120372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45949.020264120372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45949.020264120372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45949.020264120372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45949.020264120372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45949.020264120372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45949.020264120372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45949.020264120372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45949.020264120372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45949.020264120372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45949.020264120372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45949.020264120372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45949.020264120372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45949.020264120372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45949.020264120372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45949.020264120372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45949.020264120372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45949.020264120372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45949.020264120372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45949.020264120372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45949.020264120372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45949.020264120372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45949.020264120372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45949.020264120372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45949.020264120372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45949.020264120372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45949.020264120372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45949.020264120372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45949.020264120372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45949.020264120372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45949.020264120372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45949.020264120372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45949.020264120372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45949.020264120372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45949.020264120372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45949.020264120372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45949.020264120372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45949.020264120372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45949.020264120372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45949.020264120372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45949.020264120372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45949.020264120372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45949.020264120372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45949.020264120372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45949.020264120372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45949.020264120372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45949.020264120372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45949.020264120372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45949.020264120372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45949.020264120372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45949.020264120372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45949.020264120372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45949.020264120372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45949.020264120372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45949.020264120372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45949.020264120372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45949.020264120372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45949.020264120372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45949.020264120372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45949.020264120372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45949.020264120372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45949.020264120372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45949.020264120372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45949.020264120372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45949.020264120372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45949.020264120372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45949.020264120372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45949.020264120372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45949.020264120372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45949.020264120372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45949.020264120372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45949.020264120372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45949.020264120372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45949.020264120372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45949.020264120372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45949.020264120372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45949.020264120372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45949.020264120372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45949.020264120372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45949.020264120372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45949.020264120372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45949.020264120372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45949.020264120372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45949.020264120372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45949.020264120372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45949.020264120372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45949.020264120372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45949.020264120372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45949.020264120372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45949.020264120372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45949.020264120372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45949.020264120372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45949.020264120372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45949.020264120372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45949.020264120372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45949.020264120372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45949.020264120372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45949.020264120372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45949.020264120372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45949.020264120372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45949.020264120372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45949.020264120372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45949.020264120372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45949.020264120372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45949.020264120372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45949.020264120372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45949.020264120372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45949.020264120372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45949.020264120372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45949.020264120372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45949.020264120372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45949.020264120372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45949.020264120372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45949.020264120372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45949.020264120372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45949.020264120372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45949.020264120372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45949.020264120372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45949.020264120372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45949.020264120372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45949.020264120372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45949.020264120372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45949.020264120372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45949.020264120372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45949.020264120372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45949.020264120372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45949.020264120372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45949.020264120372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45949.020264120372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45949.020264120372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45949.020264120372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45949.020264120372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45949.020264120372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45949.020264120372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45949.020264120372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45949.020264120372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45949.020264120372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45949.020264120372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45949.020264120372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45949.020264120372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45949.020264120372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45949.020264120372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45949.020264120372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45949.020264120372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45949.020264120372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45949.020264120372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45949.020264120372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45949.020264120372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45949.020264120372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45949.020264120372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45949.020264120372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45949.020264120372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45949.020264120372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45949.020264120372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45949.020264120372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45949.020264120372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45949.020264120372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45949.020264120372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45949.020264120372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45949.020264120372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45949.020264120372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45949.020264120372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45949.020264120372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45949.020264120372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45949.020264120372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45949.020264120372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45949.020264120372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45949.020264120372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45949.020264120372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45949.020264120372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45949.020264120372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45949.020264120372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45949.020264120372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45949.020264120372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45949.020264120372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45949.020264120372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45949.020264120372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45949.020264120372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45949.020264120372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45949.020264120372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45949.020264120372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45949.020264120372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45949.020264120372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45949.020264120372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45949.020264120372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45949.020264120372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45949.020264120372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45949.020264120372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45949.020264120372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45949.020264120372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45949.020264120372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45949.020264120372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45949.020264120372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45949.020264120372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45949.020264120372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45949.020264120372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45949.020264120372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45949.020264120372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45949.020264120372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45949.020264120372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45949.020264120372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45949.020264120372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45949.020264120372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45949.020264120372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45949.020264120372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45949.020264120372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45949.020264120372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45949.020264120372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45949.020264120372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45949.020264120372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45949.020264120372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45949.020264120372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45949.020264120372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45949.020264120372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45949.020264120372</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9"/>
  <sheetViews>
    <sheetView tabSelected="1"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245.53954652777611</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1.5251715277772746</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123" t="s">
        <v>35910</v>
      </c>
      <c r="E4" s="100" t="s">
        <v>38964</v>
      </c>
      <c r="F4" s="125"/>
      <c r="G4" s="126">
        <f ca="1">IFERROR(NOW()-F4,"")</f>
        <v>45949.020264120372</v>
      </c>
      <c r="H4" s="125">
        <v>45948.910740740743</v>
      </c>
      <c r="I4" s="121" t="str">
        <f>IFERROR(VLOOKUP(D4,DB!A:F,6,0),"")</f>
        <v>Generator-SG</v>
      </c>
      <c r="J4" s="121" t="str">
        <f>IFERROR(VLOOKUP(D4,DB!A:G,7,0),"")</f>
        <v>Dead</v>
      </c>
      <c r="K4" s="127" t="s">
        <v>39059</v>
      </c>
      <c r="L4" s="123" t="str">
        <f>IFERROR(VLOOKUP(D4,DB!A:I,9,0),"")</f>
        <v>Latis</v>
      </c>
    </row>
    <row r="5" spans="1:16" ht="30.75">
      <c r="A5" s="121" t="s">
        <v>39058</v>
      </c>
      <c r="B5" s="121" t="str">
        <f>IFERROR(VLOOKUP(D5,DB!A:K,11,0),"")</f>
        <v>R4</v>
      </c>
      <c r="C5" s="122">
        <v>1</v>
      </c>
      <c r="D5" s="123" t="s">
        <v>27578</v>
      </c>
      <c r="E5" s="100" t="s">
        <v>38964</v>
      </c>
      <c r="F5" s="125"/>
      <c r="G5" s="126">
        <f ca="1">IFERROR(NOW()-F5,"")</f>
        <v>45949.020264120372</v>
      </c>
      <c r="H5" s="125">
        <v>45948.938356481478</v>
      </c>
      <c r="I5" s="121" t="str">
        <f>IFERROR(VLOOKUP(D5,DB!A:F,6,0),"")</f>
        <v>SCECO</v>
      </c>
      <c r="J5" s="121" t="str">
        <f>IFERROR(VLOOKUP(D5,DB!A:G,7,0),"")</f>
        <v>Dead</v>
      </c>
      <c r="K5" s="127" t="s">
        <v>39060</v>
      </c>
      <c r="L5" s="123" t="str">
        <f>IFERROR(VLOOKUP(D5,DB!A:I,9,0),"")</f>
        <v>Latis</v>
      </c>
    </row>
    <row r="6" spans="1:16" ht="15" customHeight="1">
      <c r="A6" s="121" t="s">
        <v>39058</v>
      </c>
      <c r="B6" s="121" t="str">
        <f>IFERROR(VLOOKUP(D6,DB!A:K,11,0),"")</f>
        <v>R4</v>
      </c>
      <c r="C6" s="122">
        <v>3</v>
      </c>
      <c r="D6" s="123" t="s">
        <v>35060</v>
      </c>
      <c r="E6" s="100" t="s">
        <v>38964</v>
      </c>
      <c r="F6" s="125"/>
      <c r="G6" s="126">
        <f ca="1">IFERROR(NOW()-F6,"")</f>
        <v>45949.020264120372</v>
      </c>
      <c r="H6" s="125">
        <v>45948.956307870372</v>
      </c>
      <c r="I6" s="121" t="str">
        <f>IFERROR(VLOOKUP(D6,DB!A:F,6,0),"")</f>
        <v>Generator-SG</v>
      </c>
      <c r="J6" s="121" t="str">
        <f>IFERROR(VLOOKUP(D6,DB!A:G,7,0),"")</f>
        <v>No BB Shifted</v>
      </c>
      <c r="K6" s="127" t="s">
        <v>39061</v>
      </c>
      <c r="L6" s="123" t="str">
        <f>IFERROR(VLOOKUP(D6,DB!A:I,9,0),"")</f>
        <v>Latis</v>
      </c>
    </row>
    <row r="7" spans="1:16" ht="15" customHeight="1">
      <c r="A7" s="121"/>
      <c r="B7" s="121" t="str">
        <f>IFERROR(VLOOKUP(D7,DB!A:K,11,0),"")</f>
        <v/>
      </c>
      <c r="C7" s="122"/>
      <c r="D7" s="123"/>
      <c r="E7" s="100"/>
      <c r="F7" s="125"/>
      <c r="G7" s="126">
        <f ca="1">IFERROR(NOW()-F7,"")</f>
        <v>45949.020264120372</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45949.020264120372</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45949.020264120372</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45949.020264120372</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45949.020264120372</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45949.020264120372</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45949.020264120372</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45949.020264120372</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45949.020264120372</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45949.020264120372</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45949.020264120372</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45949.020264120372</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45949.020264120372</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45949.020264120372</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45949.020264120372</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45949.020264120372</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45949.020264120372</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45949.020264120372</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45949.020264120372</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45949.020264120372</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45949.020264120372</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45949.020264120372</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45949.020264120372</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45949.020264120372</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45949.020264120372</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45949.020264120372</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45949.020264120372</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45949.020264120372</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45949.020264120372</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45949.020264120372</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45949.020264120372</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45949.020264120372</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45949.020264120372</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45949.020264120372</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45949.020264120372</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45949.020264120372</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45949.020264120372</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45949.020264120372</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45949.020264120372</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45949.020264120372</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45949.020264120372</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45949.020264120372</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45949.020264120372</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45949.020264120372</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45949.020264120372</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45949.020264120372</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45949.020264120372</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45949.020264120372</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45949.020264120372</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45949.020264120372</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45949.020264120372</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45949.020264120372</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45949.020264120372</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45949.020264120372</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45949.020264120372</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45949.020264120372</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45949.020264120372</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45949.020264120372</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45949.020264120372</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45949.020264120372</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45949.020264120372</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45949.020264120372</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45949.020264120372</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45949.020264120372</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45949.020264120372</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45949.020264120372</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45949.020264120372</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45949.020264120372</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45949.020264120372</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45949.020264120372</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45949.020264120372</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45949.020264120372</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45949.020264120372</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45949.020264120372</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45949.020264120372</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45949.020264120372</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45949.020264120372</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45949.020264120372</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45949.020264120372</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45949.020264120372</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45949.020264120372</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45949.020264120372</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45949.020264120372</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45949.020264120372</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45949.020264120372</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45949.020264120372</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45949.020264120372</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45949.020264120372</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45949.020264120372</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45949.020264120372</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45949.020264120372</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45949.020264120372</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45949.020264120372</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45949.020264120372</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45949.020264120372</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45949.020264120372</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45949.020264120372</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45949.020264120372</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45949.020264120372</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45949.020264120372</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45949.020264120372</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45949.020264120372</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45949.020264120372</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45949.020264120372</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45949.020264120372</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45949.020264120372</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45949.020264120372</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45949.020264120372</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45949.020264120372</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45949.020264120372</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45949.020264120372</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45949.020264120372</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45949.020264120372</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45949.020264120372</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45949.020264120372</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45949.020264120372</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45949.020264120372</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45949.020264120372</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45949.020264120372</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45949.020264120372</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45949.020264120372</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45949.020264120372</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45949.020264120372</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45949.020264120372</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45949.020264120372</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45949.020264120372</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45949.020264120372</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45949.020264120372</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45949.020264120372</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45949.020264120372</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45949.020264120372</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45949.020264120372</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45949.020264120372</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45949.020264120372</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45949.020264120372</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45949.020264120372</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45949.020264120372</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45949.020264120372</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45949.020264120372</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45949.020264120372</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45949.020264120372</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45949.020264120372</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45949.020264120372</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45949.020264120372</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45949.020264120372</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45949.020264120372</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45949.020264120372</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45949.020264120372</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45949.020264120372</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45949.020264120372</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45949.020264120372</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45949.020264120372</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45949.020264120372</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45949.020264120372</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45949.020264120372</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45949.020264120372</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45949.020264120372</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45949.020264120372</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45949.020264120372</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45949.020264120372</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45949.020264120372</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45949.020264120372</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45949.020264120372</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45949.020264120372</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45949.020264120372</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45949.020264120372</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45949.020264120372</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45949.020264120372</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45949.020264120372</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45949.020264120372</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45949.020264120372</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45949.020264120372</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45949.020264120372</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45949.020264120372</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45949.020264120372</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45949.020264120372</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45949.020264120372</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45949.020264120372</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45949.020264120372</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45949.020264120372</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45949.020264120372</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45949.020264120372</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45949.020264120372</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45949.020264120372</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45949.020264120372</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45949.020264120372</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45949.020264120372</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45949.020264120372</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45949.020264120372</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45949.020264120372</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45949.020264120372</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45949.020264120372</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45949.020264120372</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45949.020264120372</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45949.020264120372</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45949.020264120372</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45949.020264120372</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45949.020264120372</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45949.020264120372</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45949.020264120372</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45949.020264120372</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45949.020264120372</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45949.020264120372</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45949.020264120372</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45949.020264120372</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45949.020264120372</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45949.020264120372</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45949.020264120372</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45949.020264120372</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45949.020264120372</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45949.020264120372</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45949.020264120372</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45949.020264120372</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45949.020264120372</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45949.020264120372</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45949.020264120372</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45949.020264120372</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45949.020264120372</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45949.020264120372</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45949.020264120372</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45949.020264120372</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45949.020264120372</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45949.020264120372</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45949.020264120372</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45949.020264120372</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45949.020264120372</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45949.020264120372</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45949.020264120372</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45949.020264120372</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45949.020264120372</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45949.020264120372</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45949.020264120372</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45949.020264120372</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45949.020264120372</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45949.020264120372</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45949.020264120372</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45949.020264120372</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45949.020264120372</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45949.020264120372</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45949.020264120372</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45949.020264120372</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45949.020264120372</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45949.020264120372</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45949.020264120372</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45949.020264120372</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45949.020264120372</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45949.020264120372</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45949.020264120372</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45949.020264120372</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45949.020264120372</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45949.020264120372</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45949.020264120372</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45949.020264120372</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45949.020264120372</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45949.020264120372</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45949.020264120372</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45949.020264120372</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45949.020264120372</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45949.020264120372</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45949.020264120372</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45949.020264120372</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45949.020264120372</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45949.020264120372</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45949.020264120372</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45949.020264120372</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45949.020264120372</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45949.020264120372</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45949.020264120372</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45949.020264120372</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45949.020264120372</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45949.020264120372</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45949.020264120372</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45949.020264120372</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45949.020264120372</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45949.020264120372</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45949.020264120372</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45949.020264120372</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45949.020264120372</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45949.020264120372</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45949.020264120372</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45949.020264120372</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45949.020264120372</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45949.020264120372</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45949.020264120372</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45949.020264120372</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45949.020264120372</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45949.020264120372</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45949.020264120372</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45949.020264120372</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45949.020264120372</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45949.020264120372</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45949.020264120372</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45949.020264120372</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45949.020264120372</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45949.020264120372</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45949.020264120372</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45949.020264120372</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45949.020264120372</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45949.020264120372</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45949.020264120372</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45949.020264120372</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45949.020264120372</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45949.020264120372</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45949.020264120372</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45949.020264120372</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45949.020264120372</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45949.020264120372</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45949.020264120372</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45949.020264120372</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45949.020264120372</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45949.020264120372</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45949.020264120372</v>
      </c>
      <c r="H318" s="125"/>
      <c r="I318" s="121" t="str">
        <f>IFERROR(VLOOKUP(D318,DB!A:F,6,0),"")</f>
        <v/>
      </c>
      <c r="J318" s="121" t="str">
        <f>IFERROR(VLOOKUP(D318,DB!A:G,7,0),"")</f>
        <v/>
      </c>
      <c r="K318" s="127"/>
      <c r="L318" s="123" t="str">
        <f>IFERROR(VLOOKUP(D318,DB!A:I,9,0),"")</f>
        <v/>
      </c>
    </row>
    <row r="319" spans="1:12" ht="15" customHeight="1">
      <c r="A319" s="128"/>
      <c r="B319" s="128" t="str">
        <f>IFERROR(VLOOKUP(D319,DB!A:K,11,0),"")</f>
        <v/>
      </c>
      <c r="C319" s="129"/>
      <c r="D319" s="130"/>
      <c r="E319" s="131"/>
      <c r="F319" s="132"/>
      <c r="G319" s="133">
        <f ca="1">IFERROR(NOW()-F319,"")</f>
        <v>45949.020264120372</v>
      </c>
      <c r="H319" s="132"/>
      <c r="I319" s="128" t="str">
        <f>IFERROR(VLOOKUP(D319,DB!A:F,6,0),"")</f>
        <v/>
      </c>
      <c r="J319" s="128" t="str">
        <f>IFERROR(VLOOKUP(D319,DB!A:G,7,0),"")</f>
        <v/>
      </c>
      <c r="K319" s="134"/>
      <c r="L319" s="130" t="str">
        <f>IFERROR(VLOOKUP(D319,DB!A:I,9,0),"")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57.188203935183992</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22.831386805555667</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4.2486900462972699</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0.35915300925989868</v>
      </c>
      <c r="H5" s="165">
        <v>45948.661111111112</v>
      </c>
      <c r="I5" s="164" t="str">
        <f>IFERROR(VLOOKUP(D5,DB!A:F,6,0),"")</f>
        <v>SCECO</v>
      </c>
      <c r="J5" s="164" t="str">
        <f>IFERROR(VLOOKUP(D5,DB!A:G,7,0),"")</f>
        <v>Dead</v>
      </c>
      <c r="K5" s="164" t="s">
        <v>39069</v>
      </c>
      <c r="L5" s="164" t="str">
        <f>IFERROR(VLOOKUP(D5,DB!A:I,9,0),"")</f>
        <v>Latis</v>
      </c>
    </row>
    <row r="6" spans="1:13" ht="15">
      <c r="A6" s="164" t="s">
        <v>39070</v>
      </c>
      <c r="B6" s="164" t="str">
        <f>IFERROR(VLOOKUP(D6,DB!A:K,11,0),"")</f>
        <v>R5</v>
      </c>
      <c r="C6" s="164">
        <v>2</v>
      </c>
      <c r="D6" s="164" t="s">
        <v>31571</v>
      </c>
      <c r="E6" s="164" t="s">
        <v>38964</v>
      </c>
      <c r="F6" s="165">
        <v>45948.967928240738</v>
      </c>
      <c r="G6" s="166">
        <f ca="1">IFERROR(NOW()-F6,"")</f>
        <v>5.2335879634483717E-2</v>
      </c>
      <c r="H6" s="165">
        <v>45948.956875000003</v>
      </c>
      <c r="I6" s="164" t="str">
        <f>IFERROR(VLOOKUP(D6,DB!A:F,6,0),"")</f>
        <v>SCECO</v>
      </c>
      <c r="J6" s="164" t="str">
        <f>IFERROR(VLOOKUP(D6,DB!A:G,7,0),"")</f>
        <v>Dead</v>
      </c>
      <c r="K6" s="164" t="s">
        <v>39071</v>
      </c>
      <c r="L6" s="164" t="str">
        <f>IFERROR(VLOOKUP(D6,DB!A:I,9,0),"")</f>
        <v>Latis</v>
      </c>
    </row>
    <row r="7" spans="1:13" ht="15">
      <c r="A7" s="164"/>
      <c r="B7" s="164" t="str">
        <f>IFERROR(VLOOKUP(D7,DB!A:K,11,0),"")</f>
        <v/>
      </c>
      <c r="C7" s="164"/>
      <c r="D7" s="164"/>
      <c r="E7" s="164"/>
      <c r="F7" s="165"/>
      <c r="G7" s="166">
        <f ca="1">IFERROR(NOW()-F7,"")</f>
        <v>45949.020264120372</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45949.020264120372</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45949.020264120372</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45949.020264120372</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45949.020264120372</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45949.020264120372</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45949.020264120372</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45949.020264120372</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45949.020264120372</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45949.020264120372</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45949.020264120372</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45949.020264120372</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45949.020264120372</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45949.020264120372</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45949.020264120372</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45949.020264120372</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45949.020264120372</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45949.020264120372</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45949.020264120372</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45949.020264120372</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45949.020264120372</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45949.020264120372</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45949.020264120372</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45949.020264120372</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45949.020264120372</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45949.020264120372</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45949.020264120372</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45949.020264120372</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45949.020264120372</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45949.020264120372</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45949.020264120372</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45949.020264120372</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45949.020264120372</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45949.020264120372</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45949.020264120372</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45949.020264120372</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45949.020264120372</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45949.020264120372</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45949.020264120372</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45949.020264120372</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45949.020264120372</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45949.020264120372</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45949.020264120372</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45949.020264120372</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45949.020264120372</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45949.020264120372</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45949.020264120372</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45949.020264120372</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45949.020264120372</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45949.020264120372</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45949.020264120372</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45949.020264120372</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45949.020264120372</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45949.020264120372</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45949.020264120372</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45949.020264120372</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45949.020264120372</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45949.020264120372</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45949.020264120372</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45949.020264120372</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45949.020264120372</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45949.020264120372</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45949.020264120372</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45949.020264120372</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45949.020264120372</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45949.020264120372</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45949.020264120372</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45949.020264120372</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45949.020264120372</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45949.020264120372</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45949.020264120372</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45949.020264120372</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45949.020264120372</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45949.020264120372</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45949.020264120372</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45949.020264120372</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45949.020264120372</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45949.020264120372</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45949.020264120372</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45949.020264120372</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45949.020264120372</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45949.020264120372</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45949.020264120372</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45949.020264120372</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45949.020264120372</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45949.020264120372</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45949.020264120372</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45949.020264120372</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45949.020264120372</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45949.020264120372</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45949.020264120372</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45949.020264120372</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45949.020264120372</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45949.020264120372</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45949.020264120372</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45949.020264120372</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45949.020264120372</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45949.020264120372</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45949.020264120372</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45949.020264120372</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45949.020264120372</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45949.020264120372</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45949.020264120372</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45949.020264120372</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45949.020264120372</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45949.020264120372</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45949.020264120372</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45949.020264120372</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45949.020264120372</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45949.020264120372</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45949.020264120372</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45949.020264120372</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45949.020264120372</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45949.020264120372</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45949.020264120372</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45949.020264120372</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45949.020264120372</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45949.020264120372</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45949.020264120372</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45949.020264120372</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45949.020264120372</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45949.020264120372</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45949.020264120372</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45949.020264120372</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45949.020264120372</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45949.020264120372</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45949.020264120372</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45949.020264120372</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45949.020264120372</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45949.020264120372</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45949.020264120372</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45949.020264120372</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45949.020264120372</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45949.020264120372</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45949.020264120372</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45949.020264120372</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45949.020264120372</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45949.020264120372</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45949.020264120372</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45949.020264120372</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45949.020264120372</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45949.020264120372</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45949.020264120372</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45949.020264120372</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45949.020264120372</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45949.020264120372</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45949.020264120372</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45949.020264120372</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45949.020264120372</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45949.020264120372</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45949.020264120372</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45949.020264120372</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45949.020264120372</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45949.020264120372</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45949.020264120372</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45949.020264120372</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45949.020264120372</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45949.020264120372</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45949.020264120372</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45949.020264120372</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45949.020264120372</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45949.020264120372</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45949.020264120372</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45949.020264120372</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45949.020264120372</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45949.020264120372</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45949.020264120372</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45949.020264120372</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45949.020264120372</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45949.020264120372</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45949.020264120372</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45949.020264120372</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45949.020264120372</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45949.020264120372</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45949.020264120372</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45949.020264120372</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45949.020264120372</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45949.020264120372</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45949.020264120372</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45949.020264120372</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45949.020264120372</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45949.020264120372</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45949.020264120372</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45949.020264120372</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45949.020264120372</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45949.020264120372</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45949.020264120372</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45949.020264120372</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45949.020264120372</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45949.020264120372</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45949.020264120372</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45949.020264120372</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45949.020264120372</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45949.020264120372</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45949.020264120372</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45949.020264120372</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45949.020264120372</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45949.020264120372</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45949.020264120372</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45949.020264120372</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45949.020264120372</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45949.020264120372</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45949.020264120372</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45949.020264120372</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45949.020264120372</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45949.020264120372</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45949.020264120372</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45949.020264120372</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45949.020264120372</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45949.020264120372</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45949.020264120372</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45949.020264120372</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45949.020264120372</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45949.020264120372</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45949.020264120372</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45949.020264120372</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45949.020264120372</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45949.020264120372</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45949.020264120372</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45949.020264120372</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45949.020264120372</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45949.020264120372</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45949.020264120372</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45949.020264120372</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45949.020264120372</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45949.020264120372</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45949.020264120372</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45949.020264120372</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45949.020264120372</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45949.020264120372</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45949.020264120372</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45949.020264120372</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45949.020264120372</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45949.020264120372</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45949.020264120372</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45949.020264120372</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45949.020264120372</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45949.020264120372</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45949.020264120372</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45949.020264120372</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45949.020264120372</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45949.020264120372</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45949.020264120372</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45949.020264120372</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45949.020264120372</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45949.020264120372</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45949.020264120372</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45949.020264120372</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45949.020264120372</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45949.020264120372</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45949.020264120372</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45949.020264120372</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45949.020264120372</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45949.020264120372</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45949.020264120372</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45949.020264120372</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45949.020264120372</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45949.020264120372</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45949.020264120372</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45949.020264120372</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45949.020264120372</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45949.020264120372</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45949.020264120372</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45949.020264120372</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45949.020264120372</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45949.020264120372</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45949.020264120372</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45949.020264120372</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45949.020264120372</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45949.020264120372</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45949.020264120372</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45949.020264120372</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45949.020264120372</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45949.020264120372</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45949.020264120372</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45949.020264120372</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45949.020264120372</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45949.020264120372</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45949.020264120372</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45949.020264120372</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45949.020264120372</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45949.020264120372</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45949.020264120372</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45949.020264120372</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45949.020264120372</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45949.020264120372</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45949.020264120372</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45949.020264120372</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45949.020264120372</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45949.020264120372</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45949.020264120372</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45949.020264120372</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45949.020264120372</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45949.020264120372</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45949.020264120372</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45949.020264120372</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45949.020264120372</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45949.020264120372</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45949.020264120372</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45949.020264120372</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45949.020264120372</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45949.020264120372</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45949.020264120372</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45949.020264120372</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45949.020264120372</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45949.020264120372</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45949.020264120372</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45949.020264120372</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45949.020264120372</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45949.020264120372</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45949.020264120372</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45949.020264120372</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45949.020264120372</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45949.020264120372</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45949.020264120372</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45949.020264120372</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45949.020264120372</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45949.020264120372</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45949.020264120372</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45949.020264120372</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45949.020264120372</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45949.020264120372</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45949.020264120372</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45949.020264120372</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45949.020264120372</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45949.020264120372</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45949.020264120372</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45949.020264120372</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45949.020264120372</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45949.020264120372</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45949.020264120372</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45949.020264120372</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45949.020264120372</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45949.020264120372</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45949.020264120372</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45949.020264120372</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45949.020264120372</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45949.020264120372</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45949.020264120372</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45949.020264120372</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45949.020264120372</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45949.020264120372</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45949.020264120372</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45949.020264120372</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45949.020264120372</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45949.020264120372</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45949.020264120372</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45949.020264120372</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45949.020264120372</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45949.020264120372</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45949.020264120372</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45949.020264120372</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45949.020264120372</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45949.020264120372</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45949.020264120372</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45949.020264120372</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45949.020264120372</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45949.020264120372</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45949.020264120372</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45949.020264120372</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45949.020264120372</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45949.020264120372</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45949.020264120372</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45949.020264120372</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45949.020264120372</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45949.020264120372</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45949.020264120372</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45949.020264120372</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45949.020264120372</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45949.020264120372</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45949.020264120372</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45949.020264120372</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45949.020264120372</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45949.020264120372</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45949.020264120372</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45949.020264120372</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45949.020264120372</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45949.020264120372</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45949.020264120372</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45949.020264120372</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45949.020264120372</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45949.020264120372</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45949.020264120372</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45949.020264120372</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45949.020264120372</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45949.020264120372</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45949.020264120372</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45949.020264120372</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45949.020264120372</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45949.020264120372</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45949.020264120372</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45949.020264120372</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45949.020264120372</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45949.020264120372</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45949.020264120372</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45949.020264120372</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45949.020264120372</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45949.020264120372</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45949.020264120372</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45949.020264120372</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45949.020264120372</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45949.020264120372</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45949.020264120372</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45949.020264120372</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45949.020264120372</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45949.020264120372</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45949.020264120372</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45949.020264120372</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45949.020264120372</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45949.020264120372</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45949.020264120372</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45949.020264120372</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45949.020264120372</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45949.020264120372</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45949.020264120372</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45949.020264120372</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45949.020264120372</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45949.020264120372</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45949.020264120372</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45949.020264120372</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45949.020264120372</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45949.020264120372</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45949.020264120372</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45949.020264120372</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45949.020264120372</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45949.020264120372</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45949.020264120372</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45949.020264120372</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45949.020264120372</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45949.020264120372</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45949.020264120372</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45949.020264120372</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45949.020264120372</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45949.020264120372</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45949.020264120372</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45949.020264120372</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45949.020264120372</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45949.020264120372</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45949.020264120372</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45949.020264120372</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45949.020264120372</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45949.020264120372</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45949.020264120372</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45949.020264120372</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45949.020264120372</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45949.020264120372</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45949.020264120372</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45949.020264120372</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45949.020264120372</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45949.020264120372</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45949.020264120372</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45949.020264120372</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45949.020264120372</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45949.020264120372</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45949.020264120372</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45949.020264120372</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45949.020264120372</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45949.020264120372</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45949.020264120372</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45949.020264120372</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45949.020264120372</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45949.020264120372</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45949.020264120372</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45949.020264120372</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45949.020264120372</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45949.020264120372</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45949.020264120372</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45949.020264120372</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45949.020264120372</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45949.020264120372</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45949.020264120372</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45949.020264120372</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45949.020264120372</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45949.020264120372</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45949.020264120372</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45949.020264120372</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45949.020264120372</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45949.020264120372</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45949.020264120372</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45949.020264120372</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45949.020264120372</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45949.020264120372</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45949.020264120372</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45949.020264120372</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45949.020264120372</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45949.020264120372</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45949.020264120372</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45949.020264120372</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45949.020264120372</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45949.020264120372</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45949.020264120372</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45949.020264120372</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45949.020264120372</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45949.020264120372</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45949.020264120372</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45949.020264120372</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45949.020264120372</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45949.020264120372</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45949.020264120372</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45949.020264120372</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45949.020264120372</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45949.020264120372</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45949.020264120372</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45949.020264120372</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45949.020264120372</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45949.020264120372</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45949.020264120372</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45949.020264120372</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45949.020264120372</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45949.020264120372</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45949.020264120372</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45949.020264120372</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45949.020264120372</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45949.020264120372</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45949.020264120372</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45949.020264120372</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45949.020264120372</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45949.020264120372</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45949.020264120372</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45949.020264120372</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45949.020264120372</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45949.020264120372</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45949.020264120372</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45949.020264120372</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45949.020264120372</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45949.020264120372</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45949.020264120372</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45949.020264120372</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45949.020264120372</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45949.020264120372</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45949.020264120372</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45949.020264120372</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45949.020264120372</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45949.020264120372</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45949.020264120372</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45949.020264120372</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45949.020264120372</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45949.020264120372</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45949.020264120372</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45949.020264120372</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45949.020264120372</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45949.020264120372</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45949.020264120372</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45949.020264120372</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45949.020264120372</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45949.020264120372</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45949.020264120372</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45949.020264120372</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45949.020264120372</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45949.020264120372</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45949.020264120372</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45949.020264120372</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45949.020264120372</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45949.020264120372</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45949.020264120372</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22.247416898149822</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9.4912016203743406</v>
      </c>
      <c r="H3" s="146">
        <v>45927.987534722219</v>
      </c>
      <c r="I3" s="143" t="str">
        <f>IFERROR(VLOOKUP(D3,DB!A:F,6,0),"")</f>
        <v>SCECO</v>
      </c>
      <c r="J3" s="143" t="str">
        <f>IFERROR(VLOOKUP(D3,DB!A:G,7,0),"")</f>
        <v>Vandalized</v>
      </c>
      <c r="K3" s="142" t="s">
        <v>39076</v>
      </c>
      <c r="L3" s="143" t="str">
        <f>IFERROR(VLOOKUP(D3,DB!A:I,9,0),"")</f>
        <v>Latis</v>
      </c>
    </row>
    <row r="4" spans="1:16383" s="112" customFormat="1" ht="31.5" customHeight="1">
      <c r="A4" s="142" t="s">
        <v>39077</v>
      </c>
      <c r="B4" s="142" t="str">
        <f>IFERROR(VLOOKUP(D4,DB!A:K,11,0),"")</f>
        <v>R6</v>
      </c>
      <c r="C4" s="142">
        <v>1</v>
      </c>
      <c r="D4" s="142" t="s">
        <v>34126</v>
      </c>
      <c r="E4" s="142" t="s">
        <v>38964</v>
      </c>
      <c r="F4" s="146">
        <v>45948.910879629628</v>
      </c>
      <c r="G4" s="145">
        <f ca="1">IFERROR(NOW()-F4,"-")</f>
        <v>0.10938449074456003</v>
      </c>
      <c r="H4" s="146">
        <v>45948.903344907405</v>
      </c>
      <c r="I4" s="142" t="str">
        <f>IFERROR(VLOOKUP(D4,DB!A:F,6,0),"")</f>
        <v>SCECO</v>
      </c>
      <c r="J4" s="142" t="str">
        <f>IFERROR(VLOOKUP(D4,DB!A:G,7,0),"")</f>
        <v>Vandalized</v>
      </c>
      <c r="K4" s="142" t="s">
        <v>39078</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39079</v>
      </c>
      <c r="B5" s="142" t="str">
        <f>IFERROR(VLOOKUP(D5,DB!A:K,11,0),"")</f>
        <v>R6</v>
      </c>
      <c r="C5" s="142">
        <v>1</v>
      </c>
      <c r="D5" s="142" t="s">
        <v>34735</v>
      </c>
      <c r="E5" s="142" t="s">
        <v>38964</v>
      </c>
      <c r="F5" s="146">
        <v>45948.985590277778</v>
      </c>
      <c r="G5" s="145">
        <f ca="1">IFERROR(NOW()-F5,"-")</f>
        <v>3.4673842594202142E-2</v>
      </c>
      <c r="H5" s="146">
        <v>45948.979780092595</v>
      </c>
      <c r="I5" s="142" t="str">
        <f>IFERROR(VLOOKUP(D5,DB!A:F,6,0),"")</f>
        <v>Generator-SG</v>
      </c>
      <c r="J5" s="142" t="str">
        <f>IFERROR(VLOOKUP(D5,DB!A:G,7,0),"")</f>
        <v>Good</v>
      </c>
      <c r="K5" s="142" t="s">
        <v>39080</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45949.020264120372</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45949.020264120372</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45949.020264120372</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45949.020264120372</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45949.020264120372</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45949.020264120372</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45949.020264120372</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45949.020264120372</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45949.020264120372</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45949.020264120372</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45949.020264120372</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45949.020264120372</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45949.020264120372</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45949.020264120372</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45949.020264120372</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45949.020264120372</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45949.020264120372</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45949.020264120372</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45949.020264120372</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45949.020264120372</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45949.020264120372</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45949.020264120372</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45949.020264120372</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45949.020264120372</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45949.020264120372</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45949.020264120372</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45949.020264120372</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45949.020264120372</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45949.020264120372</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45949.020264120372</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45949.020264120372</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45949.020264120372</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45949.020264120372</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45949.020264120372</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45949.020264120372</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45949.020264120372</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45949.020264120372</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45949.020264120372</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45949.020264120372</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45949.020264120372</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45949.020264120372</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45949.020264120372</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45949.020264120372</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45949.020264120372</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45949.020264120372</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45949.020264120372</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45949.020264120372</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45949.020264120372</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45949.020264120372</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45949.020264120372</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45949.020264120372</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45949.020264120372</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45949.020264120372</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45949.020264120372</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45949.020264120372</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45949.020264120372</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45949.020264120372</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45949.020264120372</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45949.020264120372</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45949.020264120372</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45949.020264120372</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45949.020264120372</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45949.020264120372</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45949.020264120372</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45949.020264120372</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45949.020264120372</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45949.020264120372</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45949.020264120372</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45949.020264120372</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45949.020264120372</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45949.020264120372</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45949.020264120372</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45949.020264120372</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45949.020264120372</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45949.020264120372</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45949.020264120372</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45949.020264120372</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45949.020264120372</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45949.020264120372</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2025-10-18T21:29:22Z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