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11" documentId="13_ncr:1_{F6CB121F-512D-4AA6-A0C1-0FB36C537598}" xr6:coauthVersionLast="47" xr6:coauthVersionMax="47" xr10:uidLastSave="{446866B2-371C-4545-B8E6-B1503B540EFE}"/>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<sst xmlns="http://schemas.openxmlformats.org/spreadsheetml/2006/main" count="178592" uniqueCount="39081">
  <si>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</si>
  <si>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</si>
  <si>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</si>
  <si>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</si>
  <si>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</si>
  <si>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</si>
  <si>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</si>
  <si>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</si>
  <si>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</si>
  <si>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</si>
  <si>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</si>
  <si>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</si>
  <si>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</si>
  <si>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</si>
  <si>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</si>
  <si>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</si>
  <si>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</si>
  <si>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</si>
  <si>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</si>
  <si>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</si>
  <si>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</si>
  <si>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</si>
  <si>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</si>
  <si>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</si>
  <si>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</si>
  <si>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</si>
  <si>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</si>
  <si>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</si>
  <si>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</si>
  <si>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</si>
  <si>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</si>
  <si>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</si>
  <si>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</si>
  <si>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</si>
  <si>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</si>
  <si>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</si>
  <si>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</si>
  <si>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</si>
  <si>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</si>
  <si>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</si>
  <si>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</si>
  <si>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</si>
  <si>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</si>
  <si>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</si>
  <si>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</si>
  <si>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</si>
  <si>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</si>
  <si>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</si>
  <si>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</si>
  <si>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</si>
  <si>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</si>
  <si>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</si>
  <si>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</si>
  <si>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</si>
  <si>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</si>
  <si>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</si>
  <si>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</si>
  <si>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</si>
  <si>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</si>
  <si>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</si>
  <si>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</si>
  <si>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</si>
  <si>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</si>
  <si>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</si>
  <si>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</si>
  <si>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</si>
  <si>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</si>
  <si>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</si>
  <si>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</si>
  <si>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</si>
  <si>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</si>
  <si>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</si>
  <si>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</si>
  <si>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</si>
  <si>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</si>
  <si>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</si>
  <si>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</si>
  <si>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</si>
  <si>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</si>
  <si>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</si>
  <si>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</si>
  <si>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</si>
  <si>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</si>
  <si>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</si>
  <si>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</si>
  <si>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</si>
  <si>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</si>
  <si>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</si>
  <si>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</si>
  <si>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</si>
  <si>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</si>
  <si>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</si>
  <si>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</si>
  <si>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</si>
  <si>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</si>
  <si>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</si>
  <si>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</si>
  <si>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</si>
  <si>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</si>
  <si>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</si>
  <si>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</si>
  <si>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</si>
  <si>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</si>
  <si>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</si>
  <si>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</si>
  <si>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</si>
  <si>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</si>
  <si>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</si>
  <si>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</si>
  <si>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</si>
  <si>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</si>
  <si>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</si>
  <si>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</si>
  <si>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</si>
  <si>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</si>
  <si>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</si>
  <si>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</si>
  <si>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</si>
  <si>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</si>
  <si>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</si>
  <si>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</si>
  <si>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</si>
  <si>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</si>
  <si>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</si>
  <si>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</si>
  <si>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</si>
  <si>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</si>
  <si>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</si>
  <si>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</si>
  <si>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</si>
  <si>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</si>
  <si>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</si>
  <si>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</si>
  <si>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</si>
  <si>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</si>
  <si>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</si>
  <si>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</si>
  <si>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</si>
  <si>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</si>
  <si>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</si>
  <si>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</si>
  <si>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</si>
  <si>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</si>
  <si>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</si>
  <si>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</si>
  <si>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</si>
  <si>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</si>
  <si>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</si>
  <si>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</si>
  <si>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</si>
  <si>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</si>
  <si>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</si>
  <si>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</si>
  <si>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</si>
  <si>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</si>
  <si>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</si>
  <si>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</si>
  <si>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</si>
  <si>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</si>
  <si>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</si>
  <si>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</si>
  <si>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</si>
  <si>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</si>
  <si>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</si>
  <si>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</si>
  <si>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</si>
  <si>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</si>
  <si>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</si>
  <si>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</si>
  <si>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</si>
  <si>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</si>
  <si>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</si>
  <si>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</si>
  <si>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</si>
  <si>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</si>
  <si>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</si>
  <si>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</si>
  <si>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</si>
  <si>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</si>
  <si>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</si>
  <si>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</si>
  <si>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</si>
  <si>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</si>
  <si>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</si>
  <si>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</si>
  <si>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</si>
  <si>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</si>
  <si>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</si>
  <si>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</si>
  <si>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</si>
  <si>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</si>
  <si>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</si>
  <si>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</si>
  <si>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</si>
  <si>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</si>
  <si>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</si>
  <si>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</si>
  <si>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</si>
  <si>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</si>
  <si>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</si>
  <si>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</si>
  <si>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</si>
  <si>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</si>
  <si>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</si>
  <si>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</si>
  <si>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</si>
  <si>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</si>
  <si>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</si>
  <si>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</si>
  <si>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</si>
  <si>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</si>
  <si>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</si>
  <si>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</si>
  <si>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</si>
  <si>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</si>
  <si>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</si>
  <si>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</si>
  <si>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</si>
  <si>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</si>
  <si>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</si>
  <si>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</si>
  <si>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</si>
  <si>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</si>
  <si>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</si>
  <si>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</si>
  <si>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</si>
  <si>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</si>
  <si>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</si>
  <si>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</si>
  <si>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</si>
  <si>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</si>
  <si>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</si>
  <si>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</si>
  <si>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</si>
  <si>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</si>
  <si>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</si>
  <si>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</si>
  <si>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</si>
  <si>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</si>
  <si>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</si>
  <si>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</si>
  <si>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</si>
  <si>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</si>
  <si>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</si>
  <si>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</si>
  <si>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</si>
  <si>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</si>
  <si>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</si>
  <si>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</si>
  <si>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</si>
  <si>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</si>
  <si>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</si>
  <si>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</si>
  <si>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</si>
  <si>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</si>
  <si>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</si>
  <si>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</si>
  <si>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</si>
  <si>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</si>
  <si>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</si>
  <si>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</si>
  <si>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</si>
  <si>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</si>
  <si>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</si>
  <si>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</si>
  <si>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</si>
  <si>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</si>
  <si>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</si>
  <si>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</si>
  <si>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</si>
  <si>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</si>
  <si>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</si>
  <si>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</si>
  <si>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</si>
  <si>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</si>
  <si>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</si>
  <si>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</si>
  <si>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</si>
  <si>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</si>
  <si>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</si>
  <si>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</si>
  <si>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</si>
  <si>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</si>
  <si>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</si>
  <si>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</si>
  <si>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</si>
  <si>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</si>
  <si>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</si>
  <si>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</si>
  <si>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</si>
  <si>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</si>
  <si>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</si>
  <si>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</si>
  <si>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</si>
  <si>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</si>
  <si>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</si>
  <si>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</si>
  <si>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</si>
  <si>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</si>
  <si>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</si>
  <si>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</si>
  <si>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</si>
  <si>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</si>
  <si>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</si>
  <si>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</si>
  <si>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</si>
  <si>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</si>
  <si>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</si>
  <si>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</si>
  <si>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</si>
  <si>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</si>
  <si>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</si>
  <si>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</si>
  <si>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</si>
  <si>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</si>
  <si>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</si>
  <si>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</si>
  <si>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</si>
  <si>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</si>
  <si>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</si>
  <si>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</si>
  <si>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</si>
  <si>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</si>
  <si>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</si>
  <si>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</si>
  <si>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</si>
  <si>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</si>
  <si>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</si>
  <si>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</si>
  <si>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</si>
  <si>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</si>
  <si>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</si>
  <si>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</si>
  <si>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</si>
  <si>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</si>
  <si>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</si>
  <si>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</si>
  <si>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</si>
  <si>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</si>
  <si>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</si>
  <si>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</si>
  <si>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</si>
  <si>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</si>
  <si>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</si>
  <si>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</si>
  <si>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</si>
  <si>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</si>
  <si>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</si>
  <si>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</si>
  <si>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</si>
  <si>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</si>
  <si>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</si>
  <si>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</si>
  <si>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</si>
  <si>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</si>
  <si>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</si>
  <si>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</si>
  <si>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</si>
  <si>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</si>
  <si>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</si>
  <si>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</si>
  <si>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</si>
  <si>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</si>
  <si>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</si>
  <si>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</si>
  <si>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</si>
  <si>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</si>
  <si>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</si>
  <si>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</si>
  <si>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</si>
  <si>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</si>
  <si>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</si>
  <si>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</si>
  <si>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</si>
  <si>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</si>
  <si>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</si>
  <si>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</si>
  <si>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</si>
  <si>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</si>
  <si>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</si>
  <si>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</si>
  <si>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</si>
  <si>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</si>
  <si>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</si>
  <si>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</si>
  <si>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</si>
  <si>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</si>
  <si>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</si>
  <si>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</si>
  <si>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</si>
  <si>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</si>
  <si>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</si>
  <si>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</si>
  <si>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</si>
  <si>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</si>
  <si>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</si>
  <si>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</si>
  <si>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</si>
  <si>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</si>
  <si>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</si>
  <si>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</si>
  <si>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</si>
  <si>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</si>
  <si>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</si>
  <si>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</si>
  <si>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</si>
  <si>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</si>
  <si>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</si>
  <si>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</si>
  <si>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</si>
  <si>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</si>
  <si>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</si>
  <si>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</si>
  <si>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</si>
  <si>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</si>
  <si>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</si>
  <si>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</si>
  <si>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</si>
  <si>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</si>
  <si>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</si>
  <si>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</si>
  <si>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</si>
  <si>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</si>
  <si>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</si>
  <si>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</si>
  <si>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</si>
  <si>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</si>
  <si>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</si>
  <si>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</si>
  <si>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</si>
  <si>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</si>
  <si>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</si>
  <si>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</si>
  <si>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</si>
  <si>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</si>
  <si>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</si>
  <si>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</si>
  <si>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</si>
  <si>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</si>
  <si>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</si>
  <si>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</si>
  <si>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</si>
  <si>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</si>
  <si>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</si>
  <si>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</si>
  <si>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</si>
  <si>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</si>
  <si>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</si>
  <si>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</si>
  <si>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</si>
  <si>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</si>
  <si>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</si>
  <si>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</si>
  <si>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</si>
  <si>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</si>
  <si>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</si>
  <si>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</si>
  <si>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</si>
  <si>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</si>
  <si>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</si>
  <si>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</si>
  <si>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</si>
  <si>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</si>
  <si>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</si>
  <si>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</si>
  <si>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</si>
  <si>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</si>
  <si>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</si>
  <si>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</si>
  <si>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</si>
  <si>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</si>
  <si>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</si>
  <si>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</si>
  <si>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</si>
  <si>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</si>
  <si>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</si>
  <si>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</si>
  <si>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</si>
  <si>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</si>
  <si>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</si>
  <si>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</si>
  <si>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</si>
  <si>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</si>
  <si>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</si>
  <si>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</si>
  <si>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</si>
  <si>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</si>
  <si>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</si>
  <si>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</si>
  <si>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</si>
  <si>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</si>
  <si>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</si>
  <si>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</si>
  <si>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</si>
  <si>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</si>
  <si>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</si>
  <si>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</si>
  <si>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</si>
  <si>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</si>
  <si>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</si>
  <si>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</si>
  <si>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</si>
  <si>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</si>
  <si>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</si>
  <si>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</si>
  <si>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</si>
  <si>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</si>
  <si>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</si>
  <si>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</si>
  <si>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</si>
  <si>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</si>
  <si>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</si>
  <si>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</si>
  <si>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</si>
  <si>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</si>
  <si>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</si>
  <si>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</si>
  <si>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</si>
  <si>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</si>
  <si>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</si>
  <si>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</si>
  <si>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</si>
  <si>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</si>
  <si>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</si>
  <si>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</si>
  <si>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</si>
  <si>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</si>
  <si>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</si>
  <si>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</si>
  <si>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</si>
  <si>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</si>
  <si>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</si>
  <si>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</si>
  <si>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</si>
  <si>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</si>
  <si>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</si>
  <si>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</si>
  <si>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</si>
  <si>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</si>
  <si>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</si>
  <si>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</si>
  <si>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</si>
  <si>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</si>
  <si>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</si>
  <si>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</si>
  <si>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</si>
  <si>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</si>
  <si>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</si>
  <si>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</si>
  <si>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</si>
  <si>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</si>
  <si>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</si>
  <si>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</si>
  <si>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</si>
  <si>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</si>
  <si>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</si>
  <si>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</si>
  <si>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</si>
  <si>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</si>
  <si>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</si>
  <si>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</si>
  <si>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</si>
  <si>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</si>
  <si>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</si>
  <si>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</si>
  <si>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</si>
  <si>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</si>
  <si>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</si>
  <si>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</si>
  <si>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</si>
  <si>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</si>
  <si>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</si>
  <si>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</si>
  <si>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</si>
  <si>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</si>
  <si>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</si>
  <si>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</si>
  <si>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</si>
  <si>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</si>
  <si>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</si>
  <si>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</si>
  <si>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</si>
  <si>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</si>
  <si>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</si>
  <si>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</si>
  <si>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</si>
  <si>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</si>
  <si>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</si>
  <si>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</si>
  <si>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</si>
  <si>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</si>
  <si>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</si>
  <si>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</si>
  <si>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</si>
  <si>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</si>
  <si>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</si>
  <si>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</si>
  <si>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</si>
  <si>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</si>
  <si>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</si>
  <si>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</si>
  <si>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</si>
  <si>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</si>
  <si>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</si>
  <si>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</si>
  <si>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</si>
  <si>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</si>
  <si>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</si>
  <si>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</si>
  <si>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</si>
  <si>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</si>
  <si>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</si>
  <si>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</si>
  <si>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</si>
  <si>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</si>
  <si>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</si>
  <si>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</si>
  <si>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</si>
  <si>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</si>
  <si>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</si>
  <si>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</si>
  <si>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</si>
  <si>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</si>
  <si>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</si>
  <si>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</si>
  <si>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</si>
  <si>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</si>
  <si>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</si>
  <si>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</si>
  <si>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</si>
  <si>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</si>
  <si>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</si>
  <si>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</si>
  <si>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</si>
  <si>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</si>
  <si>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</si>
  <si>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</si>
  <si>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</si>
  <si>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</si>
  <si>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</si>
  <si>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</si>
  <si>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</si>
  <si>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</si>
  <si>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</si>
  <si>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</si>
  <si>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</si>
  <si>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</si>
  <si>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</si>
  <si>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</si>
  <si>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</si>
  <si>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</si>
  <si>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</si>
  <si>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</si>
  <si>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</si>
  <si>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</si>
  <si>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</si>
  <si>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</si>
  <si>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</si>
  <si>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</si>
  <si>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</si>
  <si>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</si>
  <si>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</si>
  <si>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</si>
  <si>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</si>
  <si>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</si>
  <si>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</si>
  <si>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</si>
  <si>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</si>
  <si>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</si>
  <si>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</si>
  <si>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</si>
  <si>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</si>
  <si>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</si>
  <si>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</si>
  <si>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</si>
  <si>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</si>
  <si>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</si>
  <si>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</si>
  <si>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</si>
  <si>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</si>
  <si>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</si>
  <si>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</si>
  <si>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</si>
  <si>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</si>
  <si>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</si>
  <si>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</si>
  <si>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</si>
  <si>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</si>
  <si>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</si>
  <si>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</si>
  <si>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</si>
  <si>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</si>
  <si>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</si>
  <si>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</si>
  <si>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</si>
  <si>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</si>
  <si>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</si>
  <si>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</si>
  <si>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</si>
  <si>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</si>
  <si>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</si>
  <si>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</si>
  <si>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</si>
  <si>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</si>
  <si>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</si>
  <si>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</si>
  <si>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</si>
  <si>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</si>
  <si>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</si>
  <si>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</si>
  <si>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</si>
  <si>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</si>
  <si>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</si>
  <si>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</si>
  <si>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</si>
  <si>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</si>
  <si>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</si>
  <si>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</si>
  <si>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</si>
  <si>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</si>
  <si>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</si>
  <si>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</si>
  <si>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</si>
  <si>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</si>
  <si>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</si>
  <si>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</si>
  <si>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</si>
  <si>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</si>
  <si>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</si>
  <si>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</si>
  <si>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</si>
  <si>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</si>
  <si>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</si>
  <si>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</si>
  <si>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</si>
  <si>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</si>
  <si>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</si>
  <si>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</si>
  <si>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</si>
  <si>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</si>
  <si>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</si>
  <si>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</si>
  <si>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</si>
  <si>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</si>
  <si>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</si>
  <si>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</si>
  <si>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</si>
  <si>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</si>
  <si>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</si>
  <si>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</si>
  <si>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</si>
  <si>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</si>
  <si>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</si>
  <si>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</si>
  <si>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</si>
  <si>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</si>
  <si>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</si>
  <si>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</si>
  <si>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</si>
  <si>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</si>
  <si>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</si>
  <si>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</si>
  <si>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</si>
  <si>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</si>
  <si>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</si>
  <si>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</si>
  <si>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</si>
  <si>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</si>
  <si>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</si>
  <si>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</si>
  <si>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</si>
  <si>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</si>
  <si>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</si>
  <si>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</si>
  <si>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</si>
  <si>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</si>
  <si>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</si>
  <si>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</si>
  <si>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</si>
  <si>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</si>
  <si>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</si>
  <si>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</si>
  <si>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</si>
  <si>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</si>
  <si>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</si>
  <si>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</si>
  <si>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</si>
  <si>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</si>
  <si>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</si>
  <si>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</si>
  <si>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</si>
  <si>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</si>
  <si>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</si>
  <si>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</si>
  <si>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</si>
  <si>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</si>
  <si>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</si>
  <si>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</si>
  <si>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</si>
  <si>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</si>
  <si>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</si>
  <si>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</si>
  <si>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</si>
  <si>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</si>
  <si>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</si>
  <si>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</si>
  <si>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</si>
  <si>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</si>
  <si>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</si>
  <si>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</si>
  <si>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</si>
  <si>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</si>
  <si>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</si>
  <si>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</si>
  <si>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</si>
  <si>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</si>
  <si>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</si>
  <si>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</si>
  <si>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</si>
  <si>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</si>
  <si>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</si>
  <si>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</si>
  <si>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</si>
  <si>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</si>
  <si>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</si>
  <si>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</si>
  <si>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</si>
  <si>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</si>
  <si>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</si>
  <si>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</si>
  <si>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</si>
  <si>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</si>
  <si>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</si>
  <si>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</si>
  <si>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</si>
  <si>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</si>
  <si>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</si>
  <si>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</si>
  <si>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</si>
  <si>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</si>
  <si>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</si>
  <si>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</si>
  <si>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</si>
  <si>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</si>
  <si>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</si>
  <si>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</si>
  <si>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</si>
  <si>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</si>
  <si>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</si>
  <si>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</si>
  <si>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</si>
  <si>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</si>
  <si>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</si>
  <si>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</si>
  <si>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</si>
  <si>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</si>
  <si>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</si>
  <si>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</si>
  <si>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</si>
  <si>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</si>
  <si>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</si>
  <si>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</si>
  <si>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</si>
  <si>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</si>
  <si>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</si>
  <si>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</si>
  <si>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</si>
  <si>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</si>
  <si>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</si>
  <si>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</si>
  <si>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</si>
  <si>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</si>
  <si>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</si>
  <si>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</si>
  <si>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</si>
  <si>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</si>
  <si>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</si>
  <si>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</si>
  <si>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</si>
  <si>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</si>
  <si>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</si>
  <si>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</si>
  <si>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</si>
  <si>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</si>
  <si>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</si>
  <si>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</si>
  <si>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</si>
  <si>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</si>
  <si>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</si>
  <si>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</si>
  <si>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</si>
  <si>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</si>
  <si>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</si>
  <si>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</si>
  <si>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</si>
  <si>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</si>
  <si>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</si>
  <si>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</si>
  <si>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</si>
  <si>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</si>
  <si>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</si>
  <si>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</si>
  <si>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</si>
  <si>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</si>
  <si>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</si>
  <si>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</si>
  <si>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</si>
  <si>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</si>
  <si>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</si>
  <si>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</si>
  <si>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</si>
  <si>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</si>
  <si>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</si>
  <si>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</si>
  <si>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</si>
  <si>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</si>
  <si>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</si>
  <si>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</si>
  <si>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</si>
  <si>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</si>
  <si>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</si>
  <si>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</si>
  <si>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</si>
  <si>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</si>
  <si>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</si>
  <si>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</si>
  <si>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</si>
  <si>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</si>
  <si>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</si>
  <si>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</si>
  <si>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</si>
  <si>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</si>
  <si>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</si>
  <si>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</si>
  <si>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</si>
  <si>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</si>
  <si>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</si>
  <si>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</si>
  <si>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</si>
  <si>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</si>
  <si>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</si>
  <si>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</si>
  <si>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</si>
  <si>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</si>
  <si>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</si>
  <si>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</si>
  <si>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</si>
  <si>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</si>
  <si>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</si>
  <si>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</si>
  <si>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</si>
  <si>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</si>
  <si>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</si>
  <si>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</si>
  <si>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</si>
  <si>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</si>
  <si>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</si>
  <si>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</si>
  <si>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</si>
  <si>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</si>
  <si>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</si>
  <si>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</si>
  <si>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</si>
  <si>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</si>
  <si>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</si>
  <si>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</si>
  <si>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</si>
  <si>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</si>
  <si>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</si>
  <si>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</si>
  <si>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</si>
  <si>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</si>
  <si>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</si>
  <si>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</si>
  <si>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</si>
  <si>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</si>
  <si>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</si>
  <si>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</si>
  <si>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</si>
  <si>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</si>
  <si>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</si>
  <si>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</si>
  <si>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</si>
  <si>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</si>
  <si>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</si>
  <si>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</si>
  <si>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</si>
  <si>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</si>
  <si>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</si>
  <si>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</si>
  <si>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</si>
  <si>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</si>
  <si>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</si>
  <si>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</si>
  <si>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</si>
  <si>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</si>
  <si>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</si>
  <si>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</si>
  <si>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</si>
  <si>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</si>
  <si>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</si>
  <si>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</si>
  <si>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</si>
  <si>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</si>
  <si>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</si>
  <si>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</si>
  <si>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</si>
  <si>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</si>
  <si>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</si>
  <si>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</si>
  <si>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</si>
  <si>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</si>
  <si>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</si>
  <si>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</si>
  <si>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</si>
  <si>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</si>
  <si>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</si>
  <si>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</si>
  <si>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</si>
  <si>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</si>
  <si>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</si>
  <si>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</si>
  <si>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</si>
  <si>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</si>
  <si>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</si>
  <si>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</si>
  <si>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</si>
  <si>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</si>
  <si>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</si>
  <si>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</si>
  <si>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</si>
  <si>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</si>
  <si>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</si>
  <si>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</si>
  <si>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</si>
  <si>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</si>
  <si>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</si>
  <si>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</si>
  <si>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</si>
  <si>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</si>
  <si>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</si>
  <si>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</si>
  <si>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</si>
  <si>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</si>
  <si>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</si>
  <si>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</si>
  <si>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</si>
  <si>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</si>
  <si>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</si>
  <si>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</si>
  <si>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</si>
  <si>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</si>
  <si>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</si>
  <si>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</si>
  <si>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</si>
  <si>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</si>
  <si>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</si>
  <si>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</si>
  <si>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</si>
  <si>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</si>
  <si>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</si>
  <si>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</si>
  <si>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</si>
  <si>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</si>
  <si>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</si>
  <si>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</si>
  <si>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</si>
  <si>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</si>
  <si>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</si>
  <si>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</si>
  <si>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</si>
  <si>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</si>
  <si>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</si>
  <si>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</si>
  <si>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</si>
  <si>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</si>
  <si>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</si>
  <si>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</si>
  <si>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</si>
  <si>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</si>
  <si>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</si>
  <si>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</si>
  <si>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</si>
  <si>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</si>
  <si>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</si>
  <si>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</si>
  <si>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</si>
  <si>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</si>
  <si>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</si>
  <si>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</si>
  <si>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</si>
  <si>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</si>
  <si>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</si>
  <si>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</si>
  <si>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</si>
  <si>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</si>
  <si>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</si>
  <si>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</si>
  <si>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</si>
  <si>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</si>
  <si>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</si>
  <si>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</si>
  <si>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</si>
  <si>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</si>
  <si>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</si>
  <si>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</si>
  <si>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</si>
  <si>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</si>
  <si>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</si>
  <si>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</si>
  <si>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</si>
  <si>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</si>
  <si>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</si>
  <si>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</si>
  <si>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</si>
  <si>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</si>
  <si>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</si>
  <si>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</si>
  <si>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</si>
  <si>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</si>
  <si>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</si>
  <si>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</si>
  <si>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</si>
  <si>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</si>
  <si>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</si>
  <si>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</si>
  <si>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</si>
  <si>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</si>
  <si>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</si>
  <si>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</si>
  <si>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</si>
  <si>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</si>
  <si>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</si>
  <si>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</si>
  <si>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</si>
  <si>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</si>
  <si>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</si>
  <si>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</si>
  <si>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</si>
  <si>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</si>
  <si>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</si>
  <si>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</si>
  <si>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</si>
  <si>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</si>
  <si>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</si>
  <si>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</si>
  <si>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</si>
  <si>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</si>
  <si>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</si>
  <si>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</si>
  <si>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</si>
  <si>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</si>
  <si>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</si>
  <si>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</si>
  <si>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</si>
  <si>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</si>
  <si>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</si>
  <si>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</si>
  <si>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</si>
  <si>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</si>
  <si>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</si>
  <si>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</si>
  <si>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</si>
  <si>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</si>
  <si>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</si>
  <si>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</si>
  <si>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</si>
  <si>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</si>
  <si>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</si>
  <si>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</si>
  <si>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</si>
  <si>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</si>
  <si>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</si>
  <si>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</si>
  <si>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</si>
  <si>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</si>
  <si>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</si>
  <si>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</si>
  <si>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</si>
  <si>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</si>
  <si>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</si>
  <si>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</si>
  <si>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</si>
  <si>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</si>
  <si>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</si>
  <si>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</si>
  <si>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</si>
  <si>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</si>
  <si>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</si>
  <si>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</si>
  <si>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</si>
  <si>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</si>
  <si>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</si>
  <si>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</si>
  <si>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</si>
  <si>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</si>
  <si>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</si>
  <si>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</si>
  <si>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</si>
  <si>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</si>
  <si>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</si>
  <si>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</si>
  <si>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</si>
  <si>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</si>
  <si>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</si>
  <si>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</si>
  <si>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</si>
  <si>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</si>
  <si>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</si>
  <si>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</si>
  <si>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</si>
  <si>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</si>
  <si>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</si>
  <si>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</si>
  <si>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</si>
  <si>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</si>
  <si>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</si>
  <si>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</si>
  <si>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</si>
  <si>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</si>
  <si>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</si>
  <si>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</si>
  <si>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</si>
  <si>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</si>
  <si>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</si>
  <si>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</si>
  <si>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</si>
  <si>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</si>
  <si>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</si>
  <si>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</si>
  <si>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</si>
  <si>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</si>
  <si>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</si>
  <si>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</si>
  <si>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</si>
  <si>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</si>
  <si>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</si>
  <si>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</si>
  <si>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</si>
  <si>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</si>
  <si>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</si>
  <si>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</si>
  <si>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</si>
  <si>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</si>
  <si>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</si>
  <si>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</si>
  <si>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</si>
  <si>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</si>
  <si>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</si>
  <si>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</si>
  <si>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</si>
  <si>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</si>
  <si>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</si>
  <si>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</si>
  <si>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</si>
  <si>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</si>
  <si>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</si>
  <si>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</si>
  <si>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</si>
  <si>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</si>
  <si>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</si>
  <si>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</si>
  <si>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</si>
  <si>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</si>
  <si>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</si>
  <si>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</si>
  <si>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</si>
  <si>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</si>
  <si>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</si>
  <si>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</si>
  <si>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</si>
  <si>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</si>
  <si>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</si>
  <si>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</si>
  <si>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</si>
  <si>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</si>
  <si>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</si>
  <si>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</si>
  <si>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</si>
  <si>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</si>
  <si>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</si>
  <si>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</si>
  <si>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</si>
  <si>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</si>
  <si>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</si>
  <si>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</si>
  <si>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</si>
  <si>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</si>
  <si>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</si>
  <si>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</si>
  <si>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</si>
  <si>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</si>
  <si>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</si>
  <si>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</si>
  <si>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</si>
  <si>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</si>
  <si>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</si>
  <si>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</si>
  <si>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</si>
  <si>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</si>
  <si>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</si>
  <si>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</si>
  <si>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</si>
  <si>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</si>
  <si>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</si>
  <si>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</si>
  <si>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</si>
  <si>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</si>
  <si>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</si>
  <si>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</si>
  <si>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</si>
  <si>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</si>
  <si>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</si>
  <si>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</si>
  <si>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</si>
  <si>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</si>
  <si>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</si>
  <si>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</si>
  <si>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</si>
  <si>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</si>
  <si>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</si>
  <si>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</si>
  <si>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</si>
  <si>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</si>
  <si>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</si>
  <si>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</si>
  <si>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</si>
  <si>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</si>
  <si>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</si>
  <si>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</si>
  <si>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</si>
  <si>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</si>
  <si>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</si>
  <si>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</si>
  <si>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</si>
  <si>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</si>
  <si>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</si>
  <si>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</si>
  <si>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</si>
  <si>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</si>
  <si>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</si>
  <si>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</si>
  <si>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</si>
  <si>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</si>
  <si>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</si>
  <si>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</si>
  <si>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</si>
  <si>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</si>
  <si>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</si>
  <si>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</si>
  <si>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</si>
  <si>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</si>
  <si>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</si>
  <si>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</si>
  <si>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</si>
  <si>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</si>
  <si>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</si>
  <si>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</si>
  <si>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</si>
  <si>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</si>
  <si>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</si>
  <si>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</si>
  <si>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</si>
  <si>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</si>
  <si>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</si>
  <si>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</si>
  <si>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</si>
  <si>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</si>
  <si>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</si>
  <si>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</si>
  <si>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</si>
  <si>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</si>
  <si>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</si>
  <si>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</si>
  <si>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</si>
  <si>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</si>
  <si>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</si>
  <si>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</si>
  <si>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</si>
  <si>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</si>
  <si>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</si>
  <si>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</si>
  <si>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</si>
  <si>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</si>
  <si>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</si>
  <si>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</si>
  <si>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</si>
  <si>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</si>
  <si>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</si>
  <si>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</si>
  <si>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</si>
  <si>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</si>
  <si>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</si>
  <si>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</si>
  <si>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</si>
  <si>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</si>
  <si>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</si>
  <si>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</si>
  <si>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</si>
  <si>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</si>
  <si>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</si>
  <si>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</si>
  <si>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</si>
  <si>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</si>
  <si>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</si>
  <si>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</si>
  <si>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</si>
  <si>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</si>
  <si>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</si>
  <si>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</si>
  <si>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</si>
  <si>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</si>
  <si>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</si>
  <si>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</si>
  <si>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</si>
  <si>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</si>
  <si>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</si>
  <si>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</si>
  <si>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</si>
  <si>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</si>
  <si>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</si>
  <si>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</si>
  <si>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</si>
  <si>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</si>
  <si>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</si>
  <si>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</si>
  <si>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</si>
  <si>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</si>
  <si>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</si>
  <si>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</si>
  <si>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</si>
  <si>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</si>
  <si>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</si>
  <si>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</si>
  <si>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</si>
  <si>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</si>
  <si>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</si>
  <si>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</si>
  <si>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</si>
  <si>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</si>
  <si>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</si>
  <si>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</si>
  <si>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</si>
  <si>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</si>
  <si>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</si>
  <si>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</si>
  <si>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</si>
  <si>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</si>
  <si>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</si>
  <si>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</si>
  <si>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</si>
  <si>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</si>
  <si>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</si>
  <si>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</si>
  <si>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</si>
  <si>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</si>
  <si>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</si>
  <si>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</si>
  <si>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</si>
  <si>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</si>
  <si>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</si>
  <si>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</si>
  <si>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</si>
  <si>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</si>
  <si>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</si>
  <si>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</si>
  <si>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</si>
  <si>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</si>
  <si>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</si>
  <si>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</si>
  <si>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</si>
  <si>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</si>
  <si>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</si>
  <si>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</si>
  <si>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</si>
  <si>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</si>
  <si>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</si>
  <si>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</si>
  <si>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</si>
  <si>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</si>
  <si>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</si>
  <si>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</si>
  <si>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</si>
  <si>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</si>
  <si>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</si>
  <si>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</si>
  <si>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</si>
  <si>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</si>
  <si>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</si>
  <si>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</si>
  <si>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</si>
  <si>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</si>
  <si>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</si>
  <si>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</si>
  <si>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</si>
  <si>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</si>
  <si>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</si>
  <si>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</si>
  <si>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</si>
  <si>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</si>
  <si>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</si>
  <si>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</si>
  <si>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</si>
  <si>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</si>
  <si>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</si>
  <si>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</si>
  <si>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</si>
  <si>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</si>
  <si>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</si>
  <si>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</si>
  <si>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</si>
  <si>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</si>
  <si>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</si>
  <si>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</si>
  <si>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</si>
  <si>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</si>
  <si>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</si>
  <si>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</si>
  <si>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</si>
  <si>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</si>
  <si>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</si>
  <si>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</si>
  <si>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</si>
  <si>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</si>
  <si>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</si>
  <si>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</si>
  <si>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</si>
  <si>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</si>
  <si>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</si>
  <si>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</si>
  <si>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</si>
  <si>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</si>
  <si>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</si>
  <si>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</si>
  <si>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</si>
  <si>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</si>
  <si>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</si>
  <si>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</si>
  <si>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</si>
  <si>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</si>
  <si>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</si>
  <si>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</si>
  <si>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</si>
  <si>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</si>
  <si>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</si>
  <si>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</si>
  <si>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</si>
  <si>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</si>
  <si>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</si>
  <si>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</si>
  <si>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</si>
  <si>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</si>
  <si>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</si>
  <si>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</si>
  <si>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</si>
  <si>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</si>
  <si>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</si>
  <si>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</si>
  <si>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</si>
  <si>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</si>
  <si>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</si>
  <si>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</si>
  <si>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</si>
  <si>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</si>
  <si>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</si>
  <si>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</si>
  <si>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</si>
  <si>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</si>
  <si>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</si>
  <si>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</si>
  <si>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</si>
  <si>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</si>
  <si>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</si>
  <si>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</si>
  <si>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</si>
  <si>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</si>
  <si>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</si>
  <si>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</si>
  <si>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</si>
  <si>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</si>
  <si>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</si>
  <si>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</si>
  <si>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</si>
  <si>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</si>
  <si>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</si>
  <si>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</si>
  <si>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</si>
  <si>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</si>
  <si>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</si>
  <si>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</si>
  <si>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</si>
  <si>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</si>
  <si>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</si>
  <si>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</si>
  <si>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</si>
  <si>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</si>
  <si>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</si>
  <si>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</si>
  <si>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</si>
  <si>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</si>
  <si>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</si>
  <si>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</si>
  <si>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</si>
  <si>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</si>
  <si>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</si>
  <si>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</si>
  <si>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</si>
  <si>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</si>
  <si>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</si>
  <si>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</si>
  <si>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</si>
  <si>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</si>
  <si>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</si>
  <si>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</si>
  <si>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</si>
  <si>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</si>
  <si>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</si>
  <si>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</si>
  <si>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</si>
  <si>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</si>
  <si>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</si>
  <si>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</si>
  <si>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</si>
  <si>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</si>
  <si>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</si>
  <si>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</si>
  <si>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</si>
  <si>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</si>
  <si>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</si>
  <si>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</si>
  <si>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</si>
  <si>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</si>
  <si>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</si>
  <si>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</si>
  <si>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</si>
  <si>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</si>
  <si>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</si>
  <si>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</si>
  <si>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</si>
  <si>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</si>
  <si>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</si>
  <si>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</si>
  <si>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</si>
  <si>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</si>
  <si>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</si>
  <si>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</si>
  <si>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</si>
  <si>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</si>
  <si>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</si>
  <si>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</si>
  <si>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</si>
  <si>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</si>
  <si>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</si>
  <si>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</si>
  <si>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</si>
  <si>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</si>
  <si>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</si>
  <si>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</si>
  <si>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</si>
  <si>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</si>
  <si>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</si>
  <si>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</si>
  <si>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</si>
  <si>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</si>
  <si>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</si>
  <si>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</si>
  <si>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</si>
  <si>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</si>
  <si>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</si>
  <si>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</si>
  <si>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</si>
  <si>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</si>
  <si>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</si>
  <si>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</si>
  <si>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</si>
  <si>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</si>
  <si>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</si>
  <si>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</si>
  <si>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</si>
  <si>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</si>
  <si>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</si>
  <si>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</si>
  <si>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</si>
  <si>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</si>
  <si>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</si>
  <si>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</si>
  <si>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</si>
  <si>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</si>
  <si>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</si>
  <si>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</si>
  <si>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</si>
  <si>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</si>
  <si>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</si>
  <si>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</si>
  <si>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</si>
  <si>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</si>
  <si>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</si>
  <si>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</si>
  <si>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</si>
  <si>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</si>
  <si>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</si>
  <si>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</si>
  <si>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</si>
  <si>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</si>
  <si>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</si>
  <si>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</si>
  <si>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</si>
  <si>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</si>
  <si>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</si>
  <si>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</si>
  <si>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</si>
  <si>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</si>
  <si>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</si>
  <si>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</si>
  <si>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</si>
  <si>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</si>
  <si>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</si>
  <si>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</si>
  <si>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</si>
  <si>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</si>
  <si>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</si>
  <si>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</si>
  <si>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</si>
  <si>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</si>
  <si>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</si>
  <si>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</si>
  <si>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</si>
  <si>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</si>
  <si>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</si>
  <si>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</si>
  <si>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</si>
  <si>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</si>
  <si>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</si>
  <si>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</si>
  <si>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</si>
  <si>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</si>
  <si>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</si>
  <si>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</si>
  <si>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</si>
  <si>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</si>
  <si>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</si>
  <si>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</si>
  <si>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</si>
  <si>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</si>
  <si>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</si>
  <si>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</si>
  <si>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</si>
  <si>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</si>
  <si>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</si>
  <si>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</si>
  <si>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</si>
  <si>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</si>
  <si>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</si>
  <si>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</si>
  <si>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</si>
  <si>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</si>
  <si>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</si>
  <si>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</si>
  <si>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</si>
  <si>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</si>
  <si>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</si>
  <si>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</si>
  <si>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</si>
  <si>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</si>
  <si>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</si>
  <si>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</si>
  <si>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</si>
  <si>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</si>
  <si>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</si>
  <si>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</si>
  <si>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</si>
  <si>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</si>
  <si>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</si>
  <si>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</si>
  <si>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</si>
  <si>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</si>
  <si>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</si>
  <si>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</si>
  <si>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</si>
  <si>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</si>
  <si>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</si>
  <si>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</si>
  <si>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</si>
  <si>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</si>
  <si>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</si>
  <si>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</si>
  <si>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</si>
  <si>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</si>
  <si>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</si>
  <si>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</si>
  <si>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</si>
  <si>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</si>
  <si>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</si>
  <si>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</si>
  <si>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</si>
  <si>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</si>
  <si>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</si>
  <si>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</si>
  <si>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</si>
  <si>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</si>
  <si>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</si>
  <si>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</si>
  <si>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</si>
  <si>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</si>
  <si>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</si>
  <si>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</si>
  <si>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</si>
  <si>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</si>
  <si>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</si>
  <si>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</si>
  <si>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</si>
  <si>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</si>
  <si>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</si>
  <si>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</si>
  <si>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</si>
  <si>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</si>
  <si>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</si>
  <si>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</si>
  <si>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</si>
  <si>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</si>
  <si>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</si>
  <si>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</si>
  <si>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</si>
  <si>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</si>
  <si>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</si>
  <si>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</si>
  <si>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</si>
  <si>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</si>
  <si>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</si>
  <si>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</si>
  <si>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</si>
  <si>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</si>
  <si>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</si>
  <si>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</si>
  <si>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</si>
  <si>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</si>
  <si>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</si>
  <si>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</si>
  <si>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</si>
  <si>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</si>
  <si>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</si>
  <si>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</si>
  <si>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</si>
  <si>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</si>
  <si>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</si>
  <si>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</si>
  <si>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</si>
  <si>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</si>
  <si>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</si>
  <si>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</si>
  <si>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</si>
  <si>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</si>
  <si>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</si>
  <si>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</si>
  <si>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</si>
  <si>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</si>
  <si>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</si>
  <si>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</si>
  <si>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</si>
  <si>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</si>
  <si>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</si>
  <si>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</si>
  <si>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</si>
  <si>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</si>
  <si>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</si>
  <si>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</si>
  <si>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</si>
  <si>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</si>
  <si>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</si>
  <si>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</si>
  <si>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</si>
  <si>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</si>
  <si>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</si>
  <si>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</si>
  <si>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</si>
  <si>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</si>
  <si>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</si>
  <si>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</si>
  <si>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</si>
  <si>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</si>
  <si>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</si>
  <si>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</si>
  <si>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</si>
  <si>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</si>
  <si>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</si>
  <si>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</si>
  <si>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</si>
  <si>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</si>
  <si>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</si>
  <si>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</si>
  <si>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</si>
  <si>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</si>
  <si>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</si>
  <si>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</si>
  <si>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</si>
  <si>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</si>
  <si>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</si>
  <si>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</si>
  <si>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</si>
  <si>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</si>
  <si>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</si>
  <si>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</si>
  <si>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</si>
  <si>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</si>
  <si>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</si>
  <si>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</si>
  <si>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</si>
  <si>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</si>
  <si>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</si>
  <si>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</si>
  <si>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</si>
  <si>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</si>
  <si>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</si>
  <si>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</si>
  <si>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</si>
  <si>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</si>
  <si>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</si>
  <si>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</si>
  <si>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</si>
  <si>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</si>
  <si>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</si>
  <si>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</si>
  <si>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</si>
  <si>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</si>
  <si>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</si>
  <si>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</si>
  <si>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</si>
  <si>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</si>
  <si>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</si>
  <si>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</si>
  <si>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</si>
  <si>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</si>
  <si>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</si>
  <si>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</si>
  <si>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</si>
  <si>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</si>
  <si>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</si>
  <si>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</si>
  <si>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</si>
  <si>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</si>
  <si>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</si>
  <si>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</si>
  <si>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</si>
  <si>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</si>
  <si>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</si>
  <si>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</si>
  <si>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</si>
  <si>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</si>
  <si>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</si>
  <si>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</si>
  <si>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</si>
  <si>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</si>
  <si>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</si>
  <si>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</si>
  <si>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</si>
  <si>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</si>
  <si>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</si>
  <si>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</si>
  <si>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</si>
  <si>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</si>
  <si>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</si>
  <si>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</si>
  <si>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</si>
  <si>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</si>
  <si>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</si>
  <si>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</si>
  <si>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</si>
  <si>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</si>
  <si>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</si>
  <si>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</si>
  <si>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</si>
  <si>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</si>
  <si>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</si>
  <si>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</si>
  <si>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</si>
  <si>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</si>
  <si>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</si>
  <si>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</si>
  <si>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</si>
  <si>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</si>
  <si>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</si>
  <si>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</si>
  <si>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</si>
  <si>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</si>
  <si>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</si>
  <si>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</si>
  <si>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</si>
  <si>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</si>
  <si>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</si>
  <si>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</si>
  <si>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</si>
  <si>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</si>
  <si>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</si>
  <si>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</si>
  <si>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</si>
  <si>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</si>
  <si>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</si>
  <si>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</si>
  <si>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</si>
  <si>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</si>
  <si>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</si>
  <si>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</si>
  <si>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</si>
  <si>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</si>
  <si>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</si>
  <si>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</si>
  <si>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</si>
  <si>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</si>
  <si>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</si>
  <si>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</si>
  <si>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</si>
  <si>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</si>
  <si>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</si>
  <si>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</si>
  <si>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</si>
  <si>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</si>
  <si>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</si>
  <si>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</si>
  <si>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</si>
  <si>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</si>
  <si>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</si>
  <si>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</si>
  <si>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</si>
  <si>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</si>
  <si>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</si>
  <si>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</si>
  <si>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</si>
  <si>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</si>
  <si>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</si>
  <si>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</si>
  <si>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</si>
  <si>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</si>
  <si>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</si>
  <si>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</si>
  <si>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</si>
  <si>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</si>
  <si>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</si>
  <si>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</si>
  <si>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</si>
  <si>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</si>
  <si>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</si>
  <si>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</si>
  <si>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</si>
  <si>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</si>
  <si>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</si>
  <si>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</si>
  <si>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</si>
  <si>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</si>
  <si>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</si>
  <si>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</si>
  <si>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</si>
  <si>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</si>
  <si>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</si>
  <si>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</si>
  <si>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</si>
  <si>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</si>
  <si>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</si>
  <si>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</si>
  <si>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</si>
  <si>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</si>
  <si>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</si>
  <si>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</si>
  <si>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</si>
  <si>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</si>
  <si>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</si>
  <si>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</si>
  <si>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</si>
  <si>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</si>
  <si>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</si>
  <si>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</si>
  <si>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</si>
  <si>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</si>
  <si>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</si>
  <si>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</si>
  <si>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</si>
  <si>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</si>
  <si>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</si>
  <si>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</si>
  <si>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</si>
  <si>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</si>
  <si>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</si>
  <si>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</si>
  <si>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</si>
  <si>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</si>
  <si>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</si>
  <si>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</si>
  <si>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</si>
  <si>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</si>
  <si>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</si>
  <si>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</si>
  <si>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</si>
  <si>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</si>
  <si>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</si>
  <si>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</si>
  <si>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</si>
  <si>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</si>
  <si>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</si>
  <si>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</si>
  <si>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</si>
  <si>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</si>
  <si>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</si>
  <si>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</si>
  <si>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</si>
  <si>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</si>
  <si>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</si>
  <si>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</si>
  <si>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</si>
  <si>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</si>
  <si>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</si>
  <si>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</si>
  <si>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</si>
  <si>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</si>
  <si>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</si>
  <si>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</si>
  <si>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</si>
  <si>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</si>
  <si>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</si>
  <si>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</si>
  <si>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</si>
  <si>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</si>
  <si>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</si>
  <si>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</si>
  <si>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</si>
  <si>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</si>
  <si>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</si>
  <si>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</si>
  <si>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</si>
  <si>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</si>
  <si>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</si>
  <si>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</si>
  <si>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</si>
  <si>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</si>
  <si>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</si>
  <si>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</si>
  <si>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</si>
  <si>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</si>
  <si>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</si>
  <si>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</si>
  <si>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</si>
  <si>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</si>
  <si>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</si>
  <si>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</si>
  <si>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</si>
  <si>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</si>
  <si>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</si>
  <si>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</si>
  <si>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</si>
  <si>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</si>
  <si>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</si>
  <si>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</si>
  <si>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</si>
  <si>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</si>
  <si>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</si>
  <si>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</si>
  <si>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</si>
  <si>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</si>
  <si>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</si>
  <si>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</si>
  <si>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</si>
  <si>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</si>
  <si>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</si>
  <si>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</si>
  <si>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</si>
  <si>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</si>
  <si>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</si>
  <si>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</si>
  <si>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</si>
  <si>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</si>
  <si>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</si>
  <si>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</si>
  <si>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</si>
  <si>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</si>
  <si>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</si>
  <si>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</si>
  <si>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</si>
  <si>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</si>
  <si>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</si>
  <si>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</si>
  <si>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</si>
  <si>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</si>
  <si>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</si>
  <si>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</si>
  <si>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</si>
  <si>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</si>
  <si>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</si>
  <si>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</si>
  <si>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</si>
  <si>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</si>
  <si>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</si>
  <si>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</si>
  <si>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</si>
  <si>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</si>
  <si>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</si>
  <si>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</si>
  <si>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</si>
  <si>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</si>
  <si>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</si>
  <si>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</si>
  <si>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</si>
  <si>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</si>
  <si>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</si>
  <si>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</si>
  <si>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</si>
  <si>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</si>
  <si>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</si>
  <si>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</si>
  <si>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</si>
  <si>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</si>
  <si>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</si>
  <si>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</si>
  <si>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</si>
  <si>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</si>
  <si>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</si>
  <si>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</si>
  <si>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</si>
  <si>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</si>
  <si>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</si>
  <si>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</si>
  <si>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</si>
  <si>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</si>
  <si>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</si>
  <si>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</si>
  <si>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</si>
  <si>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</si>
  <si>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</si>
  <si>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</si>
  <si>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</si>
  <si>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</si>
  <si>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</si>
  <si>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</si>
  <si>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</si>
  <si>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</si>
  <si>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</si>
  <si>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</si>
  <si>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</si>
  <si>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</si>
  <si>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</si>
  <si>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</si>
  <si>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</si>
  <si>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</si>
  <si>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</si>
  <si>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</si>
  <si>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</si>
  <si>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</si>
  <si>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</si>
  <si>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</si>
  <si>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</si>
  <si>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</si>
  <si>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</si>
  <si>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</si>
  <si>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</si>
  <si>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</si>
  <si>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</si>
  <si>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</si>
  <si>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</si>
  <si>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</si>
  <si>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</si>
  <si>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</si>
  <si>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</si>
  <si>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</si>
  <si>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</si>
  <si>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</si>
  <si>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</si>
  <si>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</si>
  <si>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</si>
  <si>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</si>
  <si>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</si>
  <si>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</si>
  <si>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</si>
  <si>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</si>
  <si>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</si>
  <si>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</si>
  <si>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</si>
  <si>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</si>
  <si>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</si>
  <si>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</si>
  <si>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</si>
  <si>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</si>
  <si>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</si>
  <si>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</si>
  <si>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</si>
  <si>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</si>
  <si>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</si>
  <si>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</si>
  <si>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</si>
  <si>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</si>
  <si>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</si>
  <si>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</si>
  <si>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</si>
  <si>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</si>
  <si>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</si>
  <si>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</si>
  <si>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</si>
  <si>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</si>
  <si>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</si>
  <si>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</si>
  <si>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</si>
  <si>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</si>
  <si>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</si>
  <si>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</si>
  <si>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</si>
  <si>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</si>
  <si>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</si>
  <si>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</si>
  <si>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</si>
  <si>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</si>
  <si>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</si>
  <si>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</si>
  <si>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</si>
  <si>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</si>
  <si>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</si>
  <si>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</si>
  <si>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</si>
  <si>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</si>
  <si>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</si>
  <si>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</si>
  <si>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</si>
  <si>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</si>
  <si>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</si>
  <si>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</si>
  <si>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</si>
  <si>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</si>
  <si>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</si>
  <si>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</si>
  <si>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</si>
  <si>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</si>
  <si>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</si>
  <si>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</si>
  <si>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</si>
  <si>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</si>
  <si>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</si>
  <si>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</si>
  <si>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</si>
  <si>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</si>
  <si>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</si>
  <si>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</si>
  <si>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</si>
  <si>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</si>
  <si>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</si>
  <si>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</si>
  <si>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</si>
  <si>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</si>
  <si>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</si>
  <si>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</si>
  <si>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</si>
  <si>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</si>
  <si>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</si>
  <si>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</si>
  <si>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</si>
  <si>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</si>
  <si>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</si>
  <si>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</si>
  <si>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</si>
  <si>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</si>
  <si>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</si>
  <si>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</si>
  <si>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</si>
  <si>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</si>
  <si>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</si>
  <si>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</si>
  <si>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</si>
  <si>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</si>
  <si>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</si>
  <si>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</si>
  <si>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</si>
  <si>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</si>
  <si>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</si>
  <si>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</si>
  <si>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</si>
  <si>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</si>
  <si>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</si>
  <si>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</si>
  <si>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</si>
  <si>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</si>
  <si>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</si>
  <si>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</si>
  <si>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</si>
  <si>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</si>
  <si>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</si>
  <si>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</si>
  <si>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</si>
  <si>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</si>
  <si>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</si>
  <si>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</si>
  <si>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</si>
  <si>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</si>
  <si>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</si>
  <si>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</si>
  <si>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</si>
  <si>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</si>
  <si>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</si>
  <si>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</si>
  <si>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</si>
  <si>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</si>
  <si>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</si>
  <si>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</si>
  <si>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</si>
  <si>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</si>
  <si>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</si>
  <si>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</si>
  <si>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</si>
  <si>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</si>
  <si>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</si>
  <si>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</si>
  <si>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</si>
  <si>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</si>
  <si>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</si>
  <si>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</si>
  <si>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</si>
  <si>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</si>
  <si>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</si>
  <si>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</si>
  <si>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</si>
  <si>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</si>
  <si>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</si>
  <si>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</si>
  <si>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</si>
  <si>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</si>
  <si>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</si>
  <si>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</si>
  <si>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</si>
  <si>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</si>
  <si>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</si>
  <si>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</si>
  <si>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</si>
  <si>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</si>
  <si>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</si>
  <si>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</si>
  <si>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</si>
  <si>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</si>
  <si>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</si>
  <si>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</si>
  <si>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</si>
  <si>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</si>
  <si>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</si>
  <si>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</si>
  <si>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</si>
  <si>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</si>
  <si>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</si>
  <si>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</si>
  <si>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</si>
  <si>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</si>
  <si>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</si>
  <si>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</si>
  <si>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</si>
  <si>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</si>
  <si>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</si>
  <si>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</si>
  <si>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</si>
  <si>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</si>
  <si>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</si>
  <si>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</si>
  <si>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</si>
  <si>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</si>
  <si>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</si>
  <si>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</si>
  <si>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</si>
  <si>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</si>
  <si>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</si>
  <si>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</si>
  <si>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</si>
  <si>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</si>
  <si>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</si>
  <si>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</si>
  <si>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</si>
  <si>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</si>
  <si>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</si>
  <si>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</si>
  <si>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</si>
  <si>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</si>
  <si>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</si>
  <si>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</si>
  <si>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</si>
  <si>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</si>
  <si>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</si>
  <si>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</si>
  <si>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</si>
  <si>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</si>
  <si>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</si>
  <si>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</si>
  <si>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</si>
  <si>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</si>
  <si>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</si>
  <si>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</si>
  <si>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</si>
  <si>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</si>
  <si>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</si>
  <si>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</si>
  <si>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</si>
  <si>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</si>
  <si>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</si>
  <si>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</si>
  <si>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</si>
  <si>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</si>
  <si>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</si>
  <si>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</si>
  <si>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</si>
  <si>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</si>
  <si>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</si>
  <si>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</si>
  <si>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</si>
  <si>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</si>
  <si>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</si>
  <si>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</si>
  <si>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</si>
  <si>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</si>
  <si>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</si>
  <si>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</si>
  <si>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</si>
  <si>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</si>
  <si>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</si>
  <si>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</si>
  <si>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</si>
  <si>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</si>
  <si>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</si>
  <si>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</si>
  <si>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</si>
  <si>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</si>
  <si>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</si>
  <si>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</si>
  <si>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</si>
  <si>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</si>
  <si>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</si>
  <si>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</si>
  <si>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</si>
  <si>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</si>
  <si>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</si>
  <si>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</si>
  <si>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</si>
  <si>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</si>
  <si>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</si>
  <si>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</si>
  <si>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</si>
  <si>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</si>
  <si>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</si>
  <si>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</si>
  <si>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</si>
  <si>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</si>
  <si>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</si>
  <si>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</si>
  <si>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</si>
  <si>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</si>
  <si>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</si>
  <si>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</si>
  <si>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</si>
  <si>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</si>
  <si>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</si>
  <si>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</si>
  <si>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</si>
  <si>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</si>
  <si>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</si>
  <si>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</si>
  <si>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</si>
  <si>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</si>
  <si>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</si>
  <si>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</si>
  <si>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</si>
  <si>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</si>
  <si>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</si>
  <si>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</si>
  <si>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</si>
  <si>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</si>
  <si>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</si>
  <si>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</si>
  <si>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</si>
  <si>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</si>
  <si>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</si>
  <si>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</si>
  <si>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</si>
  <si>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</si>
  <si>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</si>
  <si>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</si>
  <si>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</si>
  <si>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</si>
  <si>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</si>
  <si>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</si>
  <si>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</si>
  <si>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</si>
  <si>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</si>
  <si>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</si>
  <si>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</si>
  <si>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</si>
  <si>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</si>
  <si>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</si>
  <si>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</si>
  <si>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</si>
  <si>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</si>
  <si>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</si>
  <si>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</si>
  <si>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</si>
  <si>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</si>
  <si>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</si>
  <si>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</si>
  <si>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</si>
  <si>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</si>
  <si>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</si>
  <si>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</si>
  <si>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</si>
  <si>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</si>
  <si>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</si>
  <si>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</si>
  <si>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</si>
  <si>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</si>
  <si>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</si>
  <si>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</si>
  <si>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</si>
  <si>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</si>
  <si>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</si>
  <si>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</si>
  <si>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</si>
  <si>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</si>
  <si>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</si>
  <si>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</si>
  <si>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</si>
  <si>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</si>
  <si>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</si>
  <si>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</si>
  <si>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</si>
  <si>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</si>
  <si>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</si>
  <si>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</si>
  <si>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</si>
  <si>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</si>
  <si>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</si>
  <si>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</si>
  <si>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</si>
  <si>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</si>
  <si>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</si>
  <si>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</si>
  <si>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</si>
  <si>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</si>
  <si>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</si>
  <si>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</si>
  <si>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</si>
  <si>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</si>
  <si>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</si>
  <si>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</si>
  <si>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</si>
  <si>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</si>
  <si>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</si>
  <si>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</si>
  <si>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</si>
  <si>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</si>
  <si>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</si>
  <si>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</si>
  <si>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</si>
  <si>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</si>
  <si>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</si>
  <si>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</si>
  <si>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</si>
  <si>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</si>
  <si>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</si>
  <si>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</si>
  <si>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</si>
  <si>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</si>
  <si>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</si>
  <si>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</si>
  <si>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</si>
  <si>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</si>
  <si>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</si>
  <si>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</si>
  <si>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</si>
  <si>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</si>
  <si>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</si>
  <si>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</si>
  <si>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</si>
  <si>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</si>
  <si>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</si>
  <si>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</si>
  <si>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</si>
  <si>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</si>
  <si>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</si>
  <si>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</si>
  <si>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</si>
  <si>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</si>
  <si>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</si>
  <si>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</si>
  <si>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</si>
  <si>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</si>
  <si>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</si>
  <si>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</si>
  <si>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</si>
  <si>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</si>
  <si>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</si>
  <si>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</si>
  <si>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</si>
  <si>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</si>
  <si>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</si>
  <si>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</si>
  <si>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</si>
  <si>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</si>
  <si>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</si>
  <si>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</si>
  <si>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</si>
  <si>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</si>
  <si>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</si>
  <si>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</si>
  <si>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</si>
  <si>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</si>
  <si>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</si>
  <si>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</si>
  <si>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</si>
  <si>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</si>
  <si>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</si>
  <si>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</si>
  <si>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</si>
  <si>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</si>
  <si>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</si>
  <si>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</si>
  <si>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</si>
  <si>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</si>
  <si>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</si>
  <si>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</si>
  <si>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</si>
  <si>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</si>
  <si>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</si>
  <si>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</si>
  <si>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</si>
  <si>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</si>
  <si>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</si>
  <si>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</si>
  <si>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</si>
  <si>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</si>
  <si>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</si>
  <si>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</si>
  <si>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</si>
  <si>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</si>
  <si>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</si>
  <si>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</si>
  <si>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</si>
  <si>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</si>
  <si>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</si>
  <si>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</si>
  <si>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</si>
  <si>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</si>
  <si>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</si>
  <si>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</si>
  <si>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</si>
  <si>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</si>
  <si>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</si>
  <si>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</si>
  <si>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</si>
  <si>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</si>
  <si>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</si>
  <si>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</si>
  <si>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</si>
  <si>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</si>
  <si>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</si>
  <si>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</si>
  <si>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</si>
  <si>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</si>
  <si>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</si>
  <si>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</si>
  <si>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</si>
  <si>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</si>
  <si>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</si>
  <si>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</si>
  <si>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</si>
  <si>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</si>
  <si>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</si>
  <si>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</si>
  <si>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</si>
  <si>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</si>
  <si>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</si>
  <si>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</si>
  <si>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</si>
  <si>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</si>
  <si>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</si>
  <si>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</si>
  <si>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</si>
  <si>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</si>
  <si>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</si>
  <si>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</si>
  <si>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</si>
  <si>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</si>
  <si>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</si>
  <si>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</si>
  <si>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</si>
  <si>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</si>
  <si>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</si>
  <si>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</si>
  <si>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</si>
  <si>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</si>
  <si>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</si>
  <si>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</si>
  <si>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</si>
  <si>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</si>
  <si>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</si>
  <si>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</si>
  <si>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</si>
  <si>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</si>
  <si>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</si>
  <si>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</si>
  <si>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</si>
  <si>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</si>
  <si>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</si>
  <si>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</si>
  <si>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</si>
  <si>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</si>
  <si>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</si>
  <si>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</si>
  <si>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</si>
  <si>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</si>
  <si>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</si>
  <si>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</si>
  <si>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</si>
  <si>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</si>
  <si>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</si>
  <si>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</si>
  <si>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</si>
  <si>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</si>
  <si>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</si>
  <si>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</si>
  <si>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</si>
  <si>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</si>
  <si>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</si>
  <si>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</si>
  <si>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</si>
  <si>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</si>
  <si>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</si>
  <si>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</si>
  <si>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</si>
  <si>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</si>
  <si>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</si>
  <si>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</si>
  <si>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</si>
  <si>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</si>
  <si>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</si>
  <si>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</si>
  <si>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</si>
  <si>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</si>
  <si>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</si>
  <si>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</si>
  <si>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</si>
  <si>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</si>
  <si>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</si>
  <si>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</si>
  <si>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</si>
  <si>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</si>
  <si>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</si>
  <si>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</si>
  <si>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</si>
  <si>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</si>
  <si>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</si>
  <si>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</si>
  <si>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</si>
  <si>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</si>
  <si>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</si>
  <si>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</si>
  <si>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</si>
  <si>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</si>
  <si>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</si>
  <si>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</si>
  <si>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</si>
  <si>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</si>
  <si>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</si>
  <si>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</si>
  <si>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</si>
  <si>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</si>
  <si>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</si>
  <si>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</si>
  <si>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</si>
  <si>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</si>
  <si>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</si>
  <si>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</si>
  <si>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</si>
  <si>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</si>
  <si>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</si>
  <si>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</si>
  <si>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</si>
  <si>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</si>
  <si>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</si>
  <si>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</si>
  <si>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</si>
  <si>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</si>
  <si>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</si>
  <si>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</si>
  <si>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</si>
  <si>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</si>
  <si>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</si>
  <si>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</si>
  <si>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</si>
  <si>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</si>
  <si>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</si>
  <si>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</si>
  <si>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</si>
  <si>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</si>
  <si>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</si>
  <si>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</si>
  <si>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</si>
  <si>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</si>
  <si>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</si>
  <si>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</si>
  <si>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</si>
  <si>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</si>
  <si>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</si>
  <si>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</si>
  <si>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</si>
  <si>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</si>
  <si>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</si>
  <si>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</si>
  <si>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</si>
  <si>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</si>
  <si>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</si>
  <si>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</si>
  <si>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</si>
  <si>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</si>
  <si>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</si>
  <si>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</si>
  <si>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</si>
  <si>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</si>
  <si>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</si>
  <si>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</si>
  <si>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</si>
  <si>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</si>
  <si>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</si>
  <si>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</si>
  <si>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</si>
  <si>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</si>
  <si>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</si>
  <si>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</si>
  <si>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</si>
  <si>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</si>
  <si>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</si>
  <si>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</si>
  <si>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</si>
  <si>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</si>
  <si>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</si>
  <si>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</si>
  <si>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</si>
  <si>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</si>
  <si>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</si>
  <si>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</si>
  <si>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</si>
  <si>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</si>
  <si>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</si>
  <si>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</si>
  <si>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</si>
  <si>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</si>
  <si>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</si>
  <si>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</si>
  <si>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</si>
  <si>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</si>
  <si>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</si>
  <si>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</si>
  <si>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</si>
  <si>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</si>
  <si>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</si>
  <si>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</si>
  <si>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</si>
  <si>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</si>
  <si>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</si>
  <si>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</si>
  <si>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</si>
  <si>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</si>
  <si>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</si>
  <si>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</si>
  <si>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</si>
  <si>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</si>
  <si>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</si>
  <si>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</si>
  <si>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</si>
  <si>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</si>
  <si>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</si>
  <si>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</si>
  <si>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</si>
  <si>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</si>
  <si>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</si>
  <si>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</si>
  <si>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</si>
  <si>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</si>
  <si>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</si>
  <si>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</si>
  <si>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</si>
  <si>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</si>
  <si>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</si>
  <si>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</si>
  <si>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</si>
  <si>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</si>
  <si>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</si>
  <si>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</si>
  <si>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</si>
  <si>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</si>
  <si>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</si>
  <si>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</si>
  <si>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</si>
  <si>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</si>
  <si>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</si>
  <si>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</si>
  <si>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</si>
  <si>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</si>
  <si>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</si>
  <si>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</si>
  <si>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</si>
  <si>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</si>
  <si>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</si>
  <si>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</si>
  <si>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</si>
  <si>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</si>
  <si>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</si>
  <si>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</si>
  <si>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</si>
  <si>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</si>
  <si>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</si>
  <si>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</si>
  <si>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</si>
  <si>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</si>
  <si>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</si>
  <si>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</si>
  <si>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</si>
  <si>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</si>
  <si>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</si>
  <si>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</si>
  <si>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</si>
  <si>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</si>
  <si>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</si>
  <si>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</si>
  <si>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</si>
  <si>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</si>
  <si>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</si>
  <si>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</si>
  <si>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</si>
  <si>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</si>
  <si>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</si>
  <si>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</si>
  <si>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</si>
  <si>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</si>
  <si>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</si>
  <si>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</si>
  <si>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</si>
  <si>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</si>
  <si>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</si>
  <si>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</si>
  <si>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</si>
  <si>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</si>
  <si>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</si>
  <si>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</si>
  <si>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</si>
  <si>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</si>
  <si>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</si>
  <si>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</si>
  <si>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</si>
  <si>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</si>
  <si>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</si>
  <si>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</si>
  <si>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</si>
  <si>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</si>
  <si>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</si>
  <si>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</si>
  <si>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</si>
  <si>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</si>
  <si>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</si>
  <si>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</si>
  <si>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</si>
  <si>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</si>
  <si>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</si>
  <si>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</si>
  <si>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</si>
  <si>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</si>
  <si>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</si>
  <si>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</si>
  <si>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</si>
  <si>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</si>
  <si>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</si>
  <si>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</si>
  <si>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</si>
  <si>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</si>
  <si>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</si>
  <si>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</si>
  <si>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</si>
  <si>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</si>
  <si>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</si>
  <si>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</si>
  <si>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</si>
  <si>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</si>
  <si>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</si>
  <si>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</si>
  <si>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</si>
  <si>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</si>
  <si>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</si>
  <si>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</si>
  <si>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</si>
  <si>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</si>
  <si>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</si>
  <si>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</si>
  <si>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</si>
  <si>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</si>
  <si>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</si>
  <si>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</si>
  <si>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</si>
  <si>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</si>
  <si>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</si>
  <si>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</si>
  <si>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</si>
  <si>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</si>
  <si>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</si>
  <si>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</si>
  <si>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</si>
  <si>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</si>
  <si>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</si>
  <si>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</si>
  <si>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</si>
  <si>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</si>
  <si>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</si>
  <si>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</si>
  <si>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</si>
  <si>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</si>
  <si>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</si>
  <si>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</si>
  <si>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</si>
  <si>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</si>
  <si>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</si>
  <si>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</si>
  <si>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</si>
  <si>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</si>
  <si>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</si>
  <si>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</si>
  <si>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</si>
  <si>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</si>
  <si>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</si>
  <si>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</si>
  <si>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</si>
  <si>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</si>
  <si>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</si>
  <si>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</si>
  <si>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</si>
  <si>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</si>
  <si>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</si>
  <si>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</si>
  <si>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</si>
  <si>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</si>
  <si>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</si>
  <si>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</si>
  <si>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</si>
  <si>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</si>
  <si>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</si>
  <si>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</si>
  <si>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</si>
  <si>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</si>
  <si>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</si>
  <si>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</si>
  <si>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</si>
  <si>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</si>
  <si>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</si>
  <si>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</si>
  <si>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</si>
  <si>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</si>
  <si>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</si>
  <si>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</si>
  <si>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</si>
  <si>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</si>
  <si>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</si>
  <si>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</si>
  <si>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</si>
  <si>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</si>
  <si>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</si>
  <si>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</si>
  <si>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</si>
  <si>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</si>
  <si>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</si>
  <si>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</si>
  <si>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</si>
  <si>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</si>
  <si>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</si>
  <si>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</si>
  <si>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</si>
  <si>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</si>
  <si>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</si>
  <si>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</si>
  <si>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</si>
  <si>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</si>
  <si>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</si>
  <si>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</si>
  <si>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</si>
  <si>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</si>
  <si>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</si>
  <si>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</si>
  <si>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</si>
  <si>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</si>
  <si>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</si>
  <si>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</si>
  <si>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</si>
  <si>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</si>
  <si>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</si>
  <si>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</si>
  <si>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</si>
  <si>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</si>
  <si>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</si>
  <si>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</si>
  <si>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</si>
  <si>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</si>
  <si>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</si>
  <si>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</si>
  <si>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</si>
  <si>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</si>
  <si>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</si>
  <si>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</si>
  <si>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</si>
  <si>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</si>
  <si>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</si>
  <si>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</si>
  <si>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</si>
  <si>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</si>
  <si>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</si>
  <si>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</si>
  <si>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</si>
  <si>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</si>
  <si>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</si>
  <si>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</si>
  <si>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</si>
  <si>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</si>
  <si>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</si>
  <si>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</si>
  <si>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</si>
  <si>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</si>
  <si>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</si>
  <si>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</si>
  <si>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</si>
  <si>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</si>
  <si>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</si>
  <si>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</si>
  <si>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</si>
  <si>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</si>
  <si>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</si>
  <si>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</si>
  <si>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</si>
  <si>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</si>
  <si>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</si>
  <si>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</si>
  <si>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</si>
  <si>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</si>
  <si>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</si>
  <si>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</si>
  <si>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</si>
  <si>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</si>
  <si>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</si>
  <si>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</si>
  <si>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</si>
  <si>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</si>
  <si>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</si>
  <si>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</si>
  <si>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</si>
  <si>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</si>
  <si>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</si>
  <si>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</si>
  <si>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</si>
  <si>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</si>
  <si>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</si>
  <si>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</si>
  <si>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</si>
  <si>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</si>
  <si>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</si>
  <si>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</si>
  <si>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</si>
  <si>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</si>
  <si>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</si>
  <si>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</si>
  <si>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</si>
  <si>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</si>
  <si>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</si>
  <si>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</si>
  <si>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</si>
  <si>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</si>
  <si>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</si>
  <si>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</si>
  <si>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</si>
  <si>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</si>
  <si>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</si>
  <si>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</si>
  <si>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</si>
  <si>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</si>
  <si>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</si>
  <si>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</si>
  <si>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</si>
  <si>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</si>
  <si>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</si>
  <si>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</si>
  <si>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</si>
  <si>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</si>
  <si>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</si>
  <si>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</si>
  <si>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</si>
  <si>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</si>
  <si>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</si>
  <si>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</si>
  <si>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</si>
  <si>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</si>
  <si>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</si>
  <si>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</si>
  <si>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</si>
  <si>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</si>
  <si>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</si>
  <si>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</si>
  <si>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</si>
  <si>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</si>
  <si>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</si>
  <si>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</si>
  <si>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</si>
  <si>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</si>
  <si>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</si>
  <si>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</si>
  <si>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</si>
  <si>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</si>
  <si>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</si>
  <si>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</si>
  <si>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</si>
  <si>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</si>
  <si>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</si>
  <si>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</si>
  <si>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</si>
  <si>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</si>
  <si>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</si>
  <si>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</si>
  <si>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</si>
  <si>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</si>
  <si>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</si>
  <si>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</si>
  <si>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</si>
  <si>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</si>
  <si>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</si>
  <si>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</si>
  <si>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</si>
  <si>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</si>
  <si>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</si>
  <si>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</si>
  <si>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</si>
  <si>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</si>
  <si>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</si>
  <si>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</si>
  <si>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</si>
  <si>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</si>
  <si>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</si>
  <si>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</si>
  <si>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</si>
  <si>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</si>
  <si>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</si>
  <si>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</si>
  <si>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</si>
  <si>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</si>
  <si>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</si>
  <si>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</si>
  <si>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</si>
  <si>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</si>
  <si>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</si>
  <si>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</si>
  <si>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</si>
  <si>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</si>
  <si>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</si>
  <si>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</si>
  <si>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</si>
  <si>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</si>
  <si>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</si>
  <si>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</si>
  <si>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</si>
  <si>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</si>
  <si>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</si>
  <si>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</si>
  <si>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</si>
  <si>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</si>
  <si>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</si>
  <si>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</si>
  <si>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</si>
  <si>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</si>
  <si>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</si>
  <si>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</si>
  <si>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</si>
  <si>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</si>
  <si>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</si>
  <si>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</si>
  <si>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</si>
  <si>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</si>
  <si>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</si>
  <si>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</si>
  <si>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</si>
  <si>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</si>
  <si>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</si>
  <si>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</si>
  <si>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</si>
  <si>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</si>
  <si>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</si>
  <si>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</si>
  <si>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</si>
  <si>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</si>
  <si>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</si>
  <si>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</si>
  <si>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</si>
  <si>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</si>
  <si>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</si>
  <si>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</si>
  <si>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</si>
  <si>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</si>
  <si>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</si>
  <si>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</si>
  <si>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</si>
  <si>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</si>
  <si>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</si>
  <si>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</si>
  <si>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</si>
  <si>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</si>
  <si>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</si>
  <si>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</si>
  <si>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</si>
  <si>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</si>
  <si>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</si>
  <si>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</si>
  <si>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</si>
  <si>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</si>
  <si>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</si>
  <si>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</si>
  <si>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</si>
  <si>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</si>
  <si>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</si>
  <si>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</si>
  <si>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</si>
  <si>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</si>
  <si>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</si>
  <si>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</si>
  <si>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</si>
  <si>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</si>
  <si>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</si>
  <si>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</si>
  <si>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</si>
  <si>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</si>
  <si>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</si>
  <si>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</si>
  <si>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</si>
  <si>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</si>
  <si>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</si>
  <si>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</si>
  <si>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</si>
  <si>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</si>
  <si>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</si>
  <si>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</si>
  <si>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</si>
  <si>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</si>
  <si>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</si>
  <si>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</si>
  <si>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</si>
  <si>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</si>
  <si>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</si>
  <si>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</si>
  <si>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</si>
  <si>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</si>
  <si>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</si>
  <si>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</si>
  <si>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</si>
  <si>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</si>
  <si>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</si>
  <si>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</si>
  <si>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</si>
  <si>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</si>
  <si>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</si>
  <si>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</si>
  <si>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</si>
  <si>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</si>
  <si>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</si>
  <si>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</si>
  <si>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</si>
  <si>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</si>
  <si>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</si>
  <si>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</si>
  <si>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</si>
  <si>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</si>
  <si>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</si>
  <si>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</si>
  <si>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</si>
  <si>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</si>
  <si>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</si>
  <si>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</si>
  <si>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</si>
  <si>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</si>
  <si>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</si>
  <si>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</si>
  <si>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</si>
  <si>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</si>
  <si>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</si>
  <si>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</si>
  <si>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</si>
  <si>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</si>
  <si>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</si>
  <si>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</si>
  <si>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</si>
  <si>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</si>
  <si>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</si>
  <si>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</si>
  <si>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</si>
  <si>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</si>
  <si>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</si>
  <si>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</si>
  <si>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</si>
  <si>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</si>
  <si>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</si>
  <si>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</si>
  <si>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</si>
  <si>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</si>
  <si>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</si>
  <si>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</si>
  <si>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</si>
  <si>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</si>
  <si>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</si>
  <si>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</si>
  <si>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</si>
  <si>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</si>
  <si>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</si>
  <si>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</si>
  <si>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</si>
  <si>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</si>
  <si>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</si>
  <si>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</si>
  <si>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</si>
  <si>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</si>
  <si>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</si>
  <si>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</si>
  <si>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</si>
  <si>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</si>
  <si>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</si>
  <si>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</si>
  <si>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</si>
  <si>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</si>
  <si>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</si>
  <si>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</si>
  <si>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</si>
  <si>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</si>
  <si>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</si>
  <si>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</si>
  <si>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</si>
  <si>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</si>
  <si>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</si>
  <si>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</si>
  <si>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</si>
  <si>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</si>
  <si>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</si>
  <si>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</si>
  <si>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</si>
  <si>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</si>
  <si>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</si>
  <si>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</si>
  <si>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</si>
  <si>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</si>
  <si>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</si>
  <si>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</si>
  <si>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</si>
  <si>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</si>
  <si>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</si>
  <si>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</si>
  <si>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</si>
  <si>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</si>
  <si>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</si>
  <si>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</si>
  <si>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</si>
  <si>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</si>
  <si>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</si>
  <si>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</si>
  <si>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</si>
  <si>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</si>
  <si>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</si>
  <si>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</si>
  <si>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</si>
  <si>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</si>
  <si>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</si>
  <si>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</si>
  <si>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</si>
  <si>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</si>
  <si>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</si>
  <si>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</si>
  <si>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</si>
  <si>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</si>
  <si>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</si>
  <si>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</si>
  <si>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</si>
  <si>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</si>
  <si>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</si>
  <si>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</si>
  <si>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</si>
  <si>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</si>
  <si>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</si>
  <si>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</si>
  <si>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</si>
  <si>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</si>
  <si>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</si>
  <si>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</si>
  <si>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</si>
  <si>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</si>
  <si>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</si>
  <si>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</si>
  <si>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</si>
  <si>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</si>
  <si>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</si>
  <si>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</si>
  <si>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</si>
  <si>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</si>
  <si>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</si>
  <si>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</si>
  <si>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</si>
  <si>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</si>
  <si>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</si>
  <si>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</si>
  <si>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</si>
  <si>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</si>
  <si>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</si>
  <si>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</si>
  <si>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</si>
  <si>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</si>
  <si>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</si>
  <si>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</si>
  <si>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</si>
  <si>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</si>
  <si>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</si>
  <si>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</si>
  <si>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</si>
  <si>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</si>
  <si>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</si>
  <si>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</si>
  <si>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</si>
  <si>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</si>
  <si>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</si>
  <si>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</si>
  <si>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</si>
  <si>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</si>
  <si>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</si>
  <si>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</si>
  <si>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</si>
  <si>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</si>
  <si>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</si>
  <si>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</si>
  <si>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</si>
  <si>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</si>
  <si>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</si>
  <si>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</si>
  <si>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</si>
  <si>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</si>
  <si>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</si>
  <si>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</si>
  <si>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</si>
  <si>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</si>
  <si>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</si>
  <si>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</si>
  <si>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</si>
  <si>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</si>
  <si>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</si>
  <si>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</si>
  <si>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</si>
  <si>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</si>
  <si>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</si>
  <si>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</si>
  <si>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</si>
  <si>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</si>
  <si>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</si>
  <si>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</si>
  <si>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</si>
  <si>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</si>
  <si>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</si>
  <si>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</si>
  <si>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</si>
  <si>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</si>
  <si>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</si>
  <si>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</si>
  <si>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</si>
  <si>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</si>
  <si>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</si>
  <si>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</si>
  <si>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</si>
  <si>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</si>
  <si>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</si>
  <si>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</si>
  <si>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</si>
  <si>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</si>
  <si>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</si>
  <si>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</si>
  <si>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</si>
  <si>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</si>
  <si>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</si>
  <si>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</si>
  <si>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</si>
  <si>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</si>
  <si>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</si>
  <si>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</si>
  <si>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</si>
  <si>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</si>
  <si>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</si>
  <si>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</si>
  <si>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</si>
  <si>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</si>
  <si>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</si>
  <si>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</si>
  <si>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</si>
  <si>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</si>
  <si>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</si>
  <si>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</si>
  <si>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</si>
  <si>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</si>
  <si>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</si>
  <si>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</si>
  <si>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</si>
  <si>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</si>
  <si>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</si>
  <si>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</si>
  <si>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</si>
  <si>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</si>
  <si>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</si>
  <si>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</si>
  <si>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</si>
  <si>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</si>
  <si>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</si>
  <si>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</si>
  <si>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</si>
  <si>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</si>
  <si>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</si>
  <si>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</si>
  <si>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</si>
  <si>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</si>
  <si>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</si>
  <si>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</si>
  <si>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</si>
  <si>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</si>
  <si>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</si>
  <si>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</si>
  <si>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</si>
  <si>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</si>
  <si>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</si>
  <si>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</si>
  <si>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</si>
  <si>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</si>
  <si>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</si>
  <si>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</si>
  <si>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</si>
  <si>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</si>
  <si>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</si>
  <si>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</si>
  <si>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</si>
  <si>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</si>
  <si>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</si>
  <si>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</si>
  <si>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</si>
  <si>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</si>
  <si>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</si>
  <si>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</si>
  <si>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</si>
  <si>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</si>
  <si>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</si>
  <si>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</si>
  <si>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</si>
  <si>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</si>
  <si>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</si>
  <si>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</si>
  <si>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</si>
  <si>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</si>
  <si>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</si>
  <si>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</si>
  <si>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</si>
  <si>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</si>
  <si>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</si>
  <si>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</si>
  <si>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</si>
  <si>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</si>
  <si>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</si>
  <si>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</si>
  <si>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</si>
  <si>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</si>
  <si>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</si>
  <si>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</si>
  <si>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</si>
  <si>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</si>
  <si>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</si>
  <si>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</si>
  <si>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</si>
  <si>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</si>
  <si>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</si>
  <si>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</si>
  <si>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</si>
  <si>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</si>
  <si>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</si>
  <si>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</si>
  <si>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</si>
  <si>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</si>
  <si>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</si>
  <si>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</si>
  <si>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</si>
  <si>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</si>
  <si>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</si>
  <si>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</si>
  <si>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</si>
  <si>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</si>
  <si>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</si>
  <si>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</si>
  <si>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</si>
  <si>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</si>
  <si>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</si>
  <si>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</si>
  <si>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</si>
  <si>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</si>
  <si>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</si>
  <si>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</si>
  <si>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</si>
  <si>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</si>
  <si>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</si>
  <si>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</si>
  <si>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</si>
  <si>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</si>
  <si>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</si>
  <si>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</si>
  <si>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</si>
  <si>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</si>
  <si>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</si>
  <si>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</si>
  <si>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</si>
  <si>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</si>
  <si>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</si>
  <si>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</si>
  <si>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</si>
  <si>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</si>
  <si>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</si>
  <si>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</si>
  <si>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</si>
  <si>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</si>
  <si>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</si>
  <si>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</si>
  <si>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</si>
  <si>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</si>
  <si>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</si>
  <si>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</si>
  <si>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</si>
  <si>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</si>
  <si>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</si>
  <si>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</si>
  <si>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</si>
  <si>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</si>
  <si>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</si>
  <si>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</si>
  <si>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</si>
  <si>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</si>
  <si>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</si>
  <si>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</si>
  <si>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</si>
  <si>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</si>
  <si>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</si>
  <si>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</si>
  <si>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</si>
  <si>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</si>
  <si>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</si>
  <si>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</si>
  <si>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</si>
  <si>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</si>
  <si>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</si>
  <si>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</si>
  <si>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</si>
  <si>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</si>
  <si>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</si>
  <si>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</si>
  <si>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</si>
  <si>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</si>
  <si>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</si>
  <si>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</si>
  <si>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</si>
  <si>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</si>
  <si>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</si>
  <si>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</si>
  <si>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</si>
  <si>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</si>
  <si>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</si>
  <si>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</si>
  <si>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</si>
  <si>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</si>
  <si>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</si>
  <si>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</si>
  <si>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</si>
  <si>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</si>
  <si>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</si>
  <si>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</si>
  <si>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</si>
  <si>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</si>
  <si>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</si>
  <si>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</si>
  <si>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</si>
  <si>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</si>
  <si>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</si>
  <si>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</si>
  <si>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</si>
  <si>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</si>
  <si>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</si>
  <si>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</si>
  <si>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</si>
  <si>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</si>
  <si>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</si>
  <si>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</si>
  <si>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</si>
  <si>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</si>
  <si>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</si>
  <si>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</si>
  <si>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</si>
  <si>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</si>
  <si>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</si>
  <si>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</si>
  <si>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</si>
  <si>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</si>
  <si>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</si>
  <si>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</si>
  <si>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</si>
  <si>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</si>
  <si>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</si>
  <si>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</si>
  <si>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</si>
  <si>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</si>
  <si>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</si>
  <si>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</si>
  <si>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</si>
  <si>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</si>
  <si>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</si>
  <si>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</si>
  <si>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</si>
  <si>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</si>
  <si>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</si>
  <si>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</si>
  <si>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</si>
  <si>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</si>
  <si>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</si>
  <si>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</si>
  <si>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</si>
  <si>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</si>
  <si>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</si>
  <si>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</si>
  <si>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</si>
  <si>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</si>
  <si>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</si>
  <si>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</si>
  <si>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</si>
  <si>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</si>
  <si>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</si>
  <si>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</si>
  <si>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</si>
  <si>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</si>
  <si>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</si>
  <si>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</si>
  <si>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</si>
  <si>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</si>
  <si>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</si>
  <si>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</si>
  <si>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</si>
  <si>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</si>
  <si>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</si>
  <si>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</si>
  <si>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</si>
  <si>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</si>
  <si>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</si>
  <si>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</si>
  <si>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</si>
  <si>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</si>
  <si>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</si>
  <si>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</si>
  <si>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</si>
  <si>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</si>
  <si>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</si>
  <si>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</si>
  <si>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</si>
  <si>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</si>
  <si>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</si>
  <si>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</si>
  <si>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</si>
  <si>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</si>
  <si>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</si>
  <si>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</si>
  <si>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</si>
  <si>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</si>
  <si>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</si>
  <si>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</si>
  <si>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</si>
  <si>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</si>
  <si>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</si>
  <si>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</si>
  <si>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</si>
  <si>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</si>
  <si>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</si>
  <si>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</si>
  <si>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</si>
  <si>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</si>
  <si>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</si>
  <si>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</si>
  <si>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</si>
  <si>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</si>
  <si>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</si>
  <si>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</si>
  <si>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</si>
  <si>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</si>
  <si>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</si>
  <si>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</si>
  <si>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</si>
  <si>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</si>
  <si>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</si>
  <si>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</si>
  <si>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</si>
  <si>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</si>
  <si>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</si>
  <si>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</si>
  <si>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</si>
  <si>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</si>
  <si>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</si>
  <si>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</si>
  <si>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</si>
  <si>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</si>
  <si>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</si>
  <si>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</si>
  <si>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</si>
  <si>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</si>
  <si>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</si>
  <si>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</si>
  <si>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</si>
  <si>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</si>
  <si>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</si>
  <si>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</si>
  <si>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</si>
  <si>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</si>
  <si>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</si>
  <si>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</si>
  <si>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</si>
  <si>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</si>
  <si>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</si>
  <si>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</si>
  <si>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</si>
  <si>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</si>
  <si>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</si>
  <si>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</si>
  <si>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</si>
  <si>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</si>
  <si>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</si>
  <si>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</si>
  <si>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</si>
  <si>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</si>
  <si>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</si>
  <si>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</si>
  <si>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</si>
  <si>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</si>
  <si>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</si>
  <si>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</si>
  <si>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</si>
  <si>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</si>
  <si>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</si>
  <si>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</si>
  <si>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</si>
  <si>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</si>
  <si>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</si>
  <si>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</si>
  <si>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</si>
  <si>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</si>
  <si>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</si>
  <si>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</si>
  <si>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</si>
  <si>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</si>
  <si>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</si>
  <si>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</si>
  <si>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</si>
  <si>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</si>
  <si>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</si>
  <si>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</si>
  <si>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</si>
  <si>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</si>
  <si>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</si>
  <si>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</si>
  <si>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</si>
  <si>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</si>
  <si>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</si>
  <si>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</si>
  <si>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</si>
  <si>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</si>
  <si>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</si>
  <si>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</si>
  <si>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</si>
  <si>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</si>
  <si>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</si>
  <si>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</si>
  <si>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</si>
  <si>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</si>
  <si>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</si>
  <si>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</si>
  <si>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</si>
  <si>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</si>
  <si>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</si>
  <si>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</si>
  <si>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</si>
  <si>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</si>
  <si>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</si>
  <si>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</si>
  <si>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</si>
  <si>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</si>
  <si>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</si>
  <si>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</si>
  <si>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</si>
  <si>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</si>
  <si>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</si>
  <si>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</si>
  <si>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</si>
  <si>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</si>
  <si>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</si>
  <si>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</si>
  <si>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</si>
  <si>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</si>
  <si>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</si>
  <si>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</si>
  <si>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</si>
  <si>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</si>
  <si>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</si>
  <si>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</si>
  <si>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</si>
  <si>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</si>
  <si>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</si>
  <si>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</si>
  <si>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</si>
  <si>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</si>
  <si>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</si>
  <si>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</si>
  <si>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</si>
  <si>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</si>
  <si>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</si>
  <si>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</si>
  <si>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</si>
  <si>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</si>
  <si>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</si>
  <si>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</si>
  <si>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</si>
  <si>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</si>
  <si>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</si>
  <si>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</si>
  <si>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</si>
  <si>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</si>
  <si>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</si>
  <si>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</si>
  <si>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</si>
  <si>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</si>
  <si>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</si>
  <si>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</si>
  <si>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</si>
  <si>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</si>
  <si>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</si>
  <si>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</si>
  <si>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</si>
  <si>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</si>
  <si>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</si>
  <si>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</si>
  <si>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</si>
  <si>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</si>
  <si>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</si>
  <si>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</si>
  <si>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</si>
  <si>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</si>
  <si>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</si>
  <si>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</si>
  <si>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</si>
  <si>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</si>
  <si>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</si>
  <si>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</si>
  <si>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</si>
  <si>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</si>
  <si>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</si>
  <si>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</si>
  <si>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</si>
  <si>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</si>
  <si>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</si>
  <si>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</si>
  <si>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</si>
  <si>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</si>
  <si>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</si>
  <si>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</si>
  <si>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</si>
  <si>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</si>
  <si>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</si>
  <si>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</si>
  <si>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</si>
  <si>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</si>
  <si>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</si>
  <si>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</si>
  <si>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</si>
  <si>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</si>
  <si>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</si>
  <si>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</si>
  <si>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</si>
  <si>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</si>
  <si>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</si>
  <si>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</si>
  <si>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</si>
  <si>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</si>
  <si>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</si>
  <si>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</si>
  <si>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</si>
  <si>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</si>
  <si>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</si>
  <si>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</si>
  <si>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</si>
  <si>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</si>
  <si>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</si>
  <si>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</si>
  <si>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</si>
  <si>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</si>
  <si>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</si>
  <si>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</si>
  <si>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</si>
  <si>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</si>
  <si>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</si>
  <si>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</si>
  <si>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</si>
  <si>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</si>
  <si>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</si>
  <si>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</si>
  <si>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</si>
  <si>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</si>
  <si>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</si>
  <si>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</si>
  <si>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</si>
  <si>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</si>
  <si>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</si>
  <si>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</si>
  <si>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</si>
  <si>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</si>
  <si>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</si>
  <si>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</si>
  <si>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</si>
  <si>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</si>
  <si>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</si>
  <si>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</si>
  <si>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</si>
  <si>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</si>
  <si>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</si>
  <si>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</si>
  <si>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</si>
  <si>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</si>
  <si>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</si>
  <si>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</si>
  <si>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</si>
  <si>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</si>
  <si>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</si>
  <si>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</si>
  <si>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</si>
  <si>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</si>
  <si>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</si>
  <si>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</si>
  <si>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</si>
  <si>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</si>
  <si>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</si>
  <si>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</si>
  <si>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</si>
  <si>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</si>
  <si>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</si>
  <si>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</si>
  <si>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</si>
  <si>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</si>
  <si>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</si>
  <si>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</si>
  <si>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</si>
  <si>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</si>
  <si>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</si>
  <si>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</si>
  <si>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</si>
  <si>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</si>
  <si>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</si>
  <si>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</si>
  <si>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</si>
  <si>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</si>
  <si>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</si>
  <si>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</si>
  <si>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</si>
  <si>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</si>
  <si>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</si>
  <si>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</si>
  <si>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</si>
  <si>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</si>
  <si>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</si>
  <si>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</si>
  <si>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</si>
  <si>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</si>
  <si>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</si>
  <si>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</si>
  <si>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</si>
  <si>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</si>
  <si>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</si>
  <si>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</si>
  <si>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</si>
  <si>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</si>
  <si>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</si>
  <si>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</si>
  <si>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</si>
  <si>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</si>
  <si>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</si>
  <si>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</si>
  <si>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</si>
  <si>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</si>
  <si>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</si>
  <si>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</si>
  <si>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</si>
  <si>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</si>
  <si>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</si>
  <si>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</si>
  <si>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</si>
  <si>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</si>
  <si>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</si>
  <si>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</si>
  <si>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</si>
  <si>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</si>
  <si>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</si>
  <si>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</si>
  <si>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</si>
  <si>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</si>
  <si>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</si>
  <si>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</si>
  <si>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</si>
  <si>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</si>
  <si>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</si>
  <si>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</si>
  <si>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</si>
  <si>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</si>
  <si>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</si>
  <si>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</si>
  <si>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</si>
  <si>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</si>
  <si>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</si>
  <si>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</si>
  <si>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</si>
  <si>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</si>
  <si>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</si>
  <si>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</si>
  <si>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</si>
  <si>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</si>
  <si>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</si>
  <si>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</si>
  <si>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</si>
  <si>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</si>
  <si>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</si>
  <si>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</si>
  <si>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</si>
  <si>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</si>
  <si>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</si>
  <si>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</si>
  <si>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</si>
  <si>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</si>
  <si>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</si>
  <si>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</si>
  <si>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</si>
  <si>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</si>
  <si>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</si>
  <si>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</si>
  <si>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</si>
  <si>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</si>
  <si>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</si>
  <si>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</si>
  <si>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</si>
  <si>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</si>
  <si>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</si>
  <si>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</si>
  <si>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</si>
  <si>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</si>
  <si>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</si>
  <si>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</si>
  <si>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</si>
  <si>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</si>
  <si>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</si>
  <si>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</si>
  <si>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</si>
  <si>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</si>
  <si>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</si>
  <si>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</si>
  <si>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</si>
  <si>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</si>
  <si>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</si>
  <si>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</si>
  <si>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</si>
  <si>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</si>
  <si>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</si>
  <si>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</si>
  <si>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</si>
  <si>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</si>
  <si>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</si>
  <si>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</si>
  <si>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</si>
  <si>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</si>
  <si>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</si>
  <si>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</si>
  <si>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</si>
  <si>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</si>
  <si>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</si>
  <si>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</si>
  <si>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</si>
  <si>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</si>
  <si>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</si>
  <si>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</si>
  <si>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</si>
  <si>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</si>
  <si>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</si>
  <si>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</si>
  <si>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</si>
  <si>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</si>
  <si>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</si>
  <si>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</si>
  <si>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</si>
  <si>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</si>
  <si>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</si>
  <si>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</si>
  <si>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</si>
  <si>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</si>
  <si>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</si>
  <si>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</si>
  <si>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</si>
  <si>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</si>
  <si>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</si>
  <si>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</si>
  <si>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</si>
  <si>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</si>
  <si>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</si>
  <si>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</si>
  <si>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</si>
  <si>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</si>
  <si>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</si>
  <si>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</si>
  <si>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</si>
  <si>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</si>
  <si>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</si>
  <si>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</si>
  <si>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</si>
  <si>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</si>
  <si>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</si>
  <si>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</si>
  <si>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</si>
  <si>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</si>
  <si>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</si>
  <si>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</si>
  <si>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</si>
  <si>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</si>
  <si>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</si>
  <si>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</si>
  <si>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</si>
  <si>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</si>
  <si>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</si>
  <si>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</si>
  <si>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</si>
  <si>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</si>
  <si>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</si>
  <si>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</si>
  <si>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</si>
  <si>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</si>
  <si>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</si>
  <si>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</si>
  <si>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</si>
  <si>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</si>
  <si>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</si>
  <si>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</si>
  <si>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</si>
  <si>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</si>
  <si>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</si>
  <si>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</si>
  <si>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</si>
  <si>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</si>
  <si>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</si>
  <si>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</si>
  <si>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</si>
  <si>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</si>
  <si>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</si>
  <si>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</si>
  <si>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</si>
  <si>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</si>
  <si>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</si>
  <si>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</si>
  <si>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</si>
  <si>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</si>
  <si>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</si>
  <si>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</si>
  <si>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</si>
  <si>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</si>
  <si>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</si>
  <si>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</si>
  <si>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</si>
  <si>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</si>
  <si>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</si>
  <si>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</si>
  <si>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</si>
  <si>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</si>
  <si>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</si>
  <si>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</si>
  <si>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</si>
  <si>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</si>
  <si>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</si>
  <si>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</si>
  <si>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</si>
  <si>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</si>
  <si>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</si>
  <si>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</si>
  <si>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</si>
  <si>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</si>
  <si>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</si>
  <si>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</si>
  <si>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</si>
  <si>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</si>
  <si>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</si>
  <si>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</si>
  <si>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</si>
  <si>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</si>
  <si>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</si>
  <si>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</si>
  <si>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</si>
  <si>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</si>
  <si>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</si>
  <si>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</si>
  <si>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</si>
  <si>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</si>
  <si>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</si>
  <si>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</si>
  <si>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</si>
  <si>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</si>
  <si>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</si>
  <si>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</si>
  <si>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</si>
  <si>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</si>
  <si>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</si>
  <si>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</si>
  <si>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</si>
  <si>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</si>
  <si>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</si>
  <si>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</si>
  <si>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</si>
  <si>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</si>
  <si>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</si>
  <si>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</si>
  <si>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</si>
  <si>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</si>
  <si>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</si>
  <si>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</si>
  <si>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</si>
  <si>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</si>
  <si>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</si>
  <si>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</si>
  <si>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</si>
  <si>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</si>
  <si>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</si>
  <si>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</si>
  <si>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</si>
  <si>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</si>
  <si>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</si>
  <si>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</si>
  <si>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</si>
  <si>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</si>
  <si>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</si>
  <si>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</si>
  <si>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</si>
  <si>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</si>
  <si>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</si>
  <si>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</si>
  <si>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</si>
  <si>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</si>
  <si>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</si>
  <si>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</si>
  <si>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</si>
  <si>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</si>
  <si>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</si>
  <si>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</si>
  <si>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</si>
  <si>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</si>
  <si>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</si>
  <si>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</si>
  <si>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</si>
  <si>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</si>
  <si>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</si>
  <si>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</si>
  <si>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</si>
  <si>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</si>
  <si>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</si>
  <si>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</si>
  <si>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</si>
  <si>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</si>
  <si>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</si>
  <si>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</si>
  <si>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</si>
  <si>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</si>
  <si>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</si>
  <si>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</si>
  <si>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</si>
  <si>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</si>
  <si>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</si>
  <si>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</si>
  <si>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</si>
  <si>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</si>
  <si>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</si>
  <si>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</si>
  <si>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</si>
  <si>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</si>
  <si>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</si>
  <si>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</si>
  <si>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</si>
  <si>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</si>
  <si>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</si>
  <si>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</si>
  <si>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</si>
  <si>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</si>
  <si>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</si>
  <si>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</si>
  <si>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</si>
  <si>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</si>
  <si>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</si>
  <si>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</si>
  <si>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</si>
  <si>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</si>
  <si>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</si>
  <si>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</si>
  <si>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</si>
  <si>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</si>
  <si>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</si>
  <si>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</si>
  <si>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</si>
  <si>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</si>
  <si>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</si>
  <si>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</si>
  <si>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</si>
  <si>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</si>
  <si>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</si>
  <si>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</si>
  <si>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</si>
  <si>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</si>
  <si>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</si>
  <si>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</si>
  <si>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</si>
  <si>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</si>
  <si>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</si>
  <si>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</si>
  <si>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</si>
  <si>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</si>
  <si>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</si>
  <si>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</si>
  <si>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</si>
  <si>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</si>
  <si>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</si>
  <si>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</si>
  <si>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</si>
  <si>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</si>
  <si>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</si>
  <si>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</si>
  <si>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</si>
  <si>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</si>
  <si>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</si>
  <si>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</si>
  <si>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</si>
  <si>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</si>
  <si>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</si>
  <si>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</si>
  <si>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</si>
  <si>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</si>
  <si>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</si>
  <si>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</si>
  <si>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</si>
  <si>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</si>
  <si>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</si>
  <si>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</si>
  <si>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</si>
  <si>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</si>
  <si>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</si>
  <si>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</si>
  <si>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</si>
  <si>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</si>
  <si>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</si>
  <si>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</si>
  <si>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</si>
  <si>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</si>
  <si>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</si>
  <si>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</si>
  <si>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</si>
  <si>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</si>
  <si>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</si>
  <si>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</si>
  <si>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</si>
  <si>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</si>
  <si>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</si>
  <si>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</si>
  <si>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</si>
  <si>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</si>
  <si>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</si>
  <si>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</si>
  <si>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</si>
  <si>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</si>
  <si>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</si>
  <si>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</si>
  <si>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</si>
  <si>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</si>
  <si>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</si>
  <si>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</si>
  <si>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</si>
  <si>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</si>
  <si>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</si>
  <si>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</si>
  <si>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</si>
  <si>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</si>
  <si>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</si>
  <si>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</si>
  <si>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</si>
  <si>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</si>
  <si>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</si>
  <si>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</si>
  <si>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</si>
  <si>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</si>
  <si>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</si>
  <si>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</si>
  <si>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</si>
  <si>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</si>
  <si>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</si>
  <si>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</si>
  <si>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</si>
  <si>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</si>
  <si>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</si>
  <si>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</si>
  <si>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</si>
  <si>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</si>
  <si>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</si>
  <si>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</si>
  <si>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</si>
  <si>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</si>
  <si>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</si>
  <si>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</si>
  <si>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</si>
  <si>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</si>
  <si>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</si>
  <si>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</si>
  <si>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</si>
  <si>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</si>
  <si>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</si>
  <si>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</si>
  <si>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</si>
  <si>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</si>
  <si>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</si>
  <si>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</si>
  <si>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</si>
  <si>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</si>
  <si>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</si>
  <si>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</si>
  <si>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</si>
  <si>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</si>
  <si>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</si>
  <si>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</si>
  <si>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</si>
  <si>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</si>
  <si>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</si>
  <si>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</si>
  <si>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</si>
  <si>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</si>
  <si>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</si>
  <si>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</si>
  <si>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</si>
  <si>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</si>
  <si>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</si>
  <si>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</si>
  <si>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</si>
  <si>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</si>
  <si>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</si>
  <si>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</si>
  <si>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</si>
  <si>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</si>
  <si>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</si>
  <si>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</si>
  <si>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</si>
  <si>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</si>
  <si>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</si>
  <si>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</si>
  <si>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</si>
  <si>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</si>
  <si>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</si>
  <si>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</si>
  <si>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</si>
  <si>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</si>
  <si>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</si>
  <si>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</si>
  <si>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</si>
  <si>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</si>
  <si>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</si>
  <si>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</si>
  <si>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</si>
  <si>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</si>
  <si>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</si>
  <si>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</si>
  <si>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</si>
  <si>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</si>
  <si>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</si>
  <si>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</si>
  <si>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</si>
  <si>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</si>
  <si>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</si>
  <si>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</si>
  <si>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</si>
  <si>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</si>
  <si>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</si>
  <si>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</si>
  <si>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</si>
  <si>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</si>
  <si>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</si>
  <si>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</si>
  <si>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</si>
  <si>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</si>
  <si>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</si>
  <si>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</si>
  <si>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</si>
  <si>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</si>
  <si>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</si>
  <si>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</si>
  <si>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</si>
  <si>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</si>
  <si>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</si>
  <si>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</si>
  <si>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</si>
  <si>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</si>
  <si>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</si>
  <si>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</si>
  <si>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</si>
  <si>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</si>
  <si>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</si>
  <si>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</si>
  <si>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</si>
  <si>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</si>
  <si>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</si>
  <si>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</si>
  <si>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</si>
  <si>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</si>
  <si>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</si>
  <si>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</si>
  <si>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</si>
  <si>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</si>
  <si>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</si>
  <si>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</si>
  <si>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</si>
  <si>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</si>
  <si>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</si>
  <si>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</si>
  <si>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</si>
  <si>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</si>
  <si>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</si>
  <si>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</si>
  <si>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</si>
  <si>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</si>
  <si>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</si>
  <si>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</si>
  <si>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</si>
  <si>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</si>
  <si>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</si>
  <si>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</si>
  <si>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</si>
  <si>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</si>
  <si>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</si>
  <si>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</si>
  <si>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</si>
  <si>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</si>
  <si>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</si>
  <si>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</si>
  <si>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</si>
  <si>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</si>
  <si>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</si>
  <si>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</si>
  <si>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</si>
  <si>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</si>
  <si>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</si>
  <si>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</si>
  <si>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</si>
  <si>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</si>
  <si>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</si>
  <si>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</si>
  <si>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</si>
  <si>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</si>
  <si>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</si>
  <si>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</si>
  <si>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</si>
  <si>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</si>
  <si>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</si>
  <si>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</si>
  <si>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</si>
  <si>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</si>
  <si>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</si>
  <si>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</si>
  <si>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</si>
  <si>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</si>
  <si>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</si>
  <si>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</si>
  <si>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</si>
  <si>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</si>
  <si>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</si>
  <si>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</si>
  <si>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</si>
  <si>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</si>
  <si>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</si>
  <si>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</si>
  <si>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</si>
  <si>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</si>
  <si>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</si>
  <si>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</si>
  <si>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</si>
  <si>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</si>
  <si>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</si>
  <si>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</si>
  <si>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</si>
  <si>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</si>
  <si>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</si>
  <si>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</si>
  <si>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</si>
  <si>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</si>
  <si>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</si>
  <si>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</si>
  <si>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</si>
  <si>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</si>
  <si>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</si>
  <si>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</si>
  <si>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</si>
  <si>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</si>
  <si>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</si>
  <si>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</si>
  <si>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</si>
  <si>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</si>
  <si>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</si>
  <si>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</si>
  <si>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</si>
  <si>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</si>
  <si>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</si>
  <si>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</si>
  <si>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</si>
  <si>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</si>
  <si>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</si>
  <si>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</si>
  <si>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</si>
  <si>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</si>
  <si>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</si>
  <si>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</si>
  <si>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</si>
  <si>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</si>
  <si>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</si>
  <si>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</si>
  <si>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</si>
  <si>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</si>
  <si>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</si>
  <si>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</si>
  <si>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</si>
  <si>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</si>
  <si>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</si>
  <si>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</si>
  <si>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</si>
  <si>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</si>
  <si>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</si>
  <si>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</si>
  <si>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</si>
  <si>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</si>
  <si>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</si>
  <si>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</si>
  <si>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</si>
  <si>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</si>
  <si>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</si>
  <si>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</si>
  <si>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</si>
  <si>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</si>
  <si>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</si>
  <si>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</si>
  <si>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</si>
  <si>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</si>
  <si>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</si>
  <si>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</si>
  <si>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</si>
  <si>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</si>
  <si>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</si>
  <si>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</si>
  <si>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</si>
  <si>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</si>
  <si>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</si>
  <si>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</si>
  <si>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</si>
  <si>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</si>
  <si>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</si>
  <si>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</si>
  <si>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</si>
  <si>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</si>
  <si>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</si>
  <si>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</si>
  <si>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</si>
  <si>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</si>
  <si>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</si>
  <si>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</si>
  <si>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</si>
  <si>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</si>
  <si>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</si>
  <si>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</si>
  <si>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</si>
  <si>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</si>
  <si>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</si>
  <si>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</si>
  <si>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</si>
  <si>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</si>
  <si>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</si>
  <si>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</si>
  <si>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</si>
  <si>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</si>
  <si>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</si>
  <si>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</si>
  <si>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</si>
  <si>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</si>
  <si>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</si>
  <si>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</si>
  <si>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</si>
  <si>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</si>
  <si>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</si>
  <si>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</si>
  <si>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</si>
  <si>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</si>
  <si>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</si>
  <si>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</si>
  <si>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</si>
  <si>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</si>
  <si>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</si>
  <si>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</si>
  <si>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</si>
  <si>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</si>
  <si>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</si>
  <si>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</si>
  <si>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</si>
  <si>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</si>
  <si>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</si>
  <si>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</si>
  <si>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</si>
  <si>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</si>
  <si>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</si>
  <si>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</si>
  <si>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</si>
  <si>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</si>
  <si>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</si>
  <si>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</si>
  <si>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</si>
  <si>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</si>
  <si>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</si>
  <si>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</si>
  <si>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</si>
  <si>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</si>
  <si>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</si>
  <si>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</si>
  <si>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</si>
  <si>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</si>
  <si>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</si>
  <si>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</si>
  <si>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</si>
  <si>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</si>
  <si>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</si>
  <si>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</si>
  <si>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</si>
  <si>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</si>
  <si>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</si>
  <si>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</si>
  <si>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</si>
  <si>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</si>
  <si>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</si>
  <si>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</si>
  <si>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</si>
  <si>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</si>
  <si>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</si>
  <si>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</si>
  <si>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</si>
  <si>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</si>
  <si>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</si>
  <si>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</si>
  <si>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</si>
  <si>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</si>
  <si>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</si>
  <si>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</si>
  <si>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</si>
  <si>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</si>
  <si>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</si>
  <si>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</si>
  <si>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</si>
  <si>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</si>
  <si>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</si>
  <si>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</si>
  <si>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</si>
  <si>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</si>
  <si>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</si>
  <si>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</si>
  <si>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</si>
  <si>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</si>
  <si>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</si>
  <si>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</si>
  <si>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</si>
  <si>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</si>
  <si>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</si>
  <si>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</si>
  <si>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</si>
  <si>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</si>
  <si>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</si>
  <si>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</si>
  <si>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</si>
  <si>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</si>
  <si>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</si>
  <si>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</si>
  <si>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</si>
  <si>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</si>
  <si>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</si>
  <si>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</si>
  <si>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</si>
  <si>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</si>
  <si>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</si>
  <si>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</si>
  <si>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</si>
  <si>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</si>
  <si>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</si>
  <si>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</si>
  <si>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</si>
  <si>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</si>
  <si>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</si>
  <si>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</si>
  <si>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</si>
  <si>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</si>
  <si>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</si>
  <si>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</si>
  <si>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</si>
  <si>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</si>
  <si>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</si>
  <si>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</si>
  <si>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</si>
  <si>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</si>
  <si>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</si>
  <si>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</si>
  <si>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</si>
  <si>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</si>
  <si>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</si>
  <si>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</si>
  <si>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</si>
  <si>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</si>
  <si>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</si>
  <si>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</si>
  <si>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</si>
  <si>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</si>
  <si>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</si>
  <si>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</si>
  <si>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</si>
  <si>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</si>
  <si>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</si>
  <si>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</si>
  <si>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</si>
  <si>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</si>
  <si>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</si>
  <si>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</si>
  <si>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</si>
  <si>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</si>
  <si>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</si>
  <si>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</si>
  <si>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</si>
  <si>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</si>
  <si>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</si>
  <si>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</si>
  <si>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</si>
  <si>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</si>
  <si>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</si>
  <si>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</si>
  <si>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</si>
  <si>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</si>
  <si>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</si>
  <si>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</si>
  <si>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</si>
  <si>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</si>
  <si>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</si>
  <si>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</si>
  <si>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</si>
  <si>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</si>
  <si>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</si>
  <si>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</si>
  <si>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</si>
  <si>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</si>
  <si>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</si>
  <si>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</si>
  <si>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</si>
  <si>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</si>
  <si>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</si>
  <si>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</si>
  <si>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</si>
  <si>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</si>
  <si>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</si>
  <si>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</si>
  <si>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</si>
  <si>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</si>
  <si>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</si>
  <si>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</si>
  <si>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</si>
  <si>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</si>
  <si>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</si>
  <si>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</si>
  <si>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</si>
  <si>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</si>
  <si>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</si>
  <si>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</si>
  <si>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</si>
  <si>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</si>
  <si>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</si>
  <si>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</si>
  <si>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</si>
  <si>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</si>
  <si>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</si>
  <si>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</si>
  <si>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</si>
  <si>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</si>
  <si>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</si>
  <si>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</si>
  <si>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</si>
  <si>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</si>
  <si>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</si>
  <si>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</si>
  <si>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</si>
  <si>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</si>
  <si>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</si>
  <si>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</si>
  <si>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</si>
  <si>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</si>
  <si>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</si>
  <si>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</si>
  <si>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</si>
  <si>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</si>
  <si>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</si>
  <si>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</si>
  <si>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</si>
  <si>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</si>
  <si>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</si>
  <si>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</si>
  <si>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</si>
  <si>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</si>
  <si>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</si>
  <si>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</si>
  <si>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</si>
  <si>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</si>
  <si>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</si>
  <si>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</si>
  <si>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</si>
  <si>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</si>
  <si>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</si>
  <si>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</si>
  <si>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</si>
  <si>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</si>
  <si>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</si>
  <si>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</si>
  <si>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</si>
  <si>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</si>
  <si>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</si>
  <si>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</si>
  <si>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</si>
  <si>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</si>
  <si>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</si>
  <si>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</si>
  <si>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</si>
  <si>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</si>
  <si>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</si>
  <si>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</si>
  <si>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</si>
  <si>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</si>
  <si>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</si>
  <si>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</si>
  <si>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</si>
  <si>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</si>
  <si>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</si>
  <si>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</si>
  <si>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</si>
  <si>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</si>
  <si>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</si>
  <si>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</si>
  <si>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</si>
  <si>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</si>
  <si>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</si>
  <si>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</si>
  <si>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</si>
  <si>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</si>
  <si>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</si>
  <si>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</si>
  <si>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</si>
  <si>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</si>
  <si>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</si>
  <si>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</si>
  <si>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</si>
  <si>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</si>
  <si>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</si>
  <si>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</si>
  <si>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</si>
  <si>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</si>
  <si>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</si>
  <si>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</si>
  <si>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</si>
  <si>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</si>
  <si>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</si>
  <si>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</si>
  <si>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</si>
  <si>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</si>
  <si>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</si>
  <si>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</si>
  <si>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</si>
  <si>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</si>
  <si>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</si>
  <si>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</si>
  <si>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</si>
  <si>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</si>
  <si>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</si>
  <si>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</si>
  <si>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</si>
  <si>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</si>
  <si>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</si>
  <si>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</si>
  <si>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</si>
  <si>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</si>
  <si>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</si>
  <si>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</si>
  <si>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</si>
  <si>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</si>
  <si>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</si>
  <si>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</si>
  <si>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</si>
  <si>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</si>
  <si>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</si>
  <si>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</si>
  <si>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</si>
  <si>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</si>
  <si>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</si>
  <si>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</si>
  <si>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</si>
  <si>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</si>
  <si>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</si>
  <si>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</si>
  <si>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</si>
  <si>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</si>
  <si>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</si>
  <si>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</si>
  <si>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</si>
  <si>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</si>
  <si>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</si>
  <si>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</si>
  <si>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</si>
  <si>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</si>
  <si>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</si>
  <si>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</si>
  <si>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</si>
  <si>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</si>
  <si>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</si>
  <si>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</si>
  <si>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</si>
  <si>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</si>
  <si>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</si>
  <si>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</si>
  <si>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</si>
  <si>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</si>
  <si>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</si>
  <si>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</si>
  <si>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</si>
  <si>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</si>
  <si>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</si>
  <si>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</si>
  <si>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</si>
  <si>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</si>
  <si>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</si>
  <si>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</si>
  <si>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</si>
  <si>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</si>
  <si>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</si>
  <si>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</si>
  <si>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</si>
  <si>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</si>
  <si>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</si>
  <si>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</si>
  <si>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</si>
  <si>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</si>
  <si>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</si>
  <si>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</si>
  <si>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</si>
  <si>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</si>
  <si>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</si>
  <si>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</si>
  <si>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</si>
  <si>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</si>
  <si>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</si>
  <si>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</si>
  <si>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</si>
  <si>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</si>
  <si>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</si>
  <si>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</si>
  <si>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</si>
  <si>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</si>
  <si>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</si>
  <si>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</si>
  <si>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</si>
  <si>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</si>
  <si>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</si>
  <si>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</si>
  <si>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</si>
  <si>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</si>
  <si>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</si>
  <si>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</si>
  <si>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</si>
  <si>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</si>
  <si>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</si>
  <si>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</si>
  <si>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</si>
  <si>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</si>
  <si>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</si>
  <si>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</si>
  <si>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</si>
  <si>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</si>
  <si>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</si>
  <si>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</si>
  <si>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</si>
  <si>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</si>
  <si>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</si>
  <si>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</si>
  <si>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</si>
  <si>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</si>
  <si>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</si>
  <si>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</si>
  <si>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</si>
  <si>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</si>
  <si>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</si>
  <si>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</si>
  <si>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</si>
  <si>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</si>
  <si>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</si>
  <si>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</si>
  <si>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</si>
  <si>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</si>
  <si>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</si>
  <si>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</si>
  <si>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</si>
  <si>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</si>
  <si>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</si>
  <si>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</si>
  <si>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</si>
  <si>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</si>
  <si>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</si>
  <si>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</si>
  <si>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</si>
  <si>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</si>
  <si>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</si>
  <si>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</si>
  <si>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</si>
  <si>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</si>
  <si>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</si>
  <si>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</si>
  <si>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</si>
  <si>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</si>
  <si>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</si>
  <si>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</si>
  <si>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</si>
  <si>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</si>
  <si>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</si>
  <si>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</si>
  <si>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</si>
  <si>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</si>
  <si>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</si>
  <si>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</si>
  <si>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</si>
  <si>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</si>
  <si>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</si>
  <si>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</si>
  <si>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</si>
  <si>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</si>
  <si>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</si>
  <si>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</si>
  <si>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</si>
  <si>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</si>
  <si>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</si>
  <si>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</si>
  <si>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</si>
  <si>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</si>
  <si>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</si>
  <si>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</si>
  <si>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</si>
  <si>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</si>
  <si>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</si>
  <si>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</si>
  <si>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</si>
  <si>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</si>
  <si>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</si>
  <si>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</si>
  <si>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</si>
  <si>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</si>
  <si>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</si>
  <si>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</si>
  <si>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</si>
  <si>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</si>
  <si>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</si>
  <si>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</si>
  <si>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</si>
  <si>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</si>
  <si>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</si>
  <si>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</si>
  <si>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</si>
  <si>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</si>
  <si>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</si>
  <si>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</si>
  <si>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</si>
  <si>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</si>
  <si>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</si>
  <si>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</si>
  <si>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</si>
  <si>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</si>
  <si>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</si>
  <si>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</si>
  <si>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</si>
  <si>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</si>
  <si>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</si>
  <si>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</si>
  <si>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</si>
  <si>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</si>
  <si>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</si>
  <si>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</si>
  <si>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</si>
  <si>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</si>
  <si>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</si>
  <si>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</si>
  <si>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</si>
  <si>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</si>
  <si>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</si>
  <si>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</si>
  <si>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</si>
  <si>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</si>
  <si>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</si>
  <si>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</si>
  <si>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</si>
  <si>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</si>
  <si>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</si>
  <si>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</si>
  <si>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</si>
  <si>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</si>
  <si>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</si>
  <si>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</si>
  <si>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</si>
  <si>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</si>
  <si>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</si>
  <si>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</si>
  <si>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</si>
  <si>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</si>
  <si>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</si>
  <si>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</si>
  <si>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</si>
  <si>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</si>
  <si>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</si>
  <si>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</si>
  <si>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</si>
  <si>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</si>
  <si>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</si>
  <si>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</si>
  <si>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</si>
  <si>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</si>
  <si>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</si>
  <si>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</si>
  <si>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</si>
  <si>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</si>
  <si>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</si>
  <si>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</si>
  <si>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</si>
  <si>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</si>
  <si>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</si>
  <si>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</si>
  <si>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</si>
  <si>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</si>
  <si>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</si>
  <si>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</si>
  <si>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</si>
  <si>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</si>
  <si>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</si>
  <si>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</si>
  <si>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</si>
  <si>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</si>
  <si>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</si>
  <si>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</si>
  <si>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</si>
  <si>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</si>
  <si>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</si>
  <si>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</si>
  <si>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</si>
  <si>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</si>
  <si>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</si>
  <si>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</si>
  <si>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</si>
  <si>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</si>
  <si>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</si>
  <si>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</si>
  <si>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</si>
  <si>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</si>
  <si>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</si>
  <si>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</si>
  <si>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</si>
  <si>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</si>
  <si>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</si>
  <si>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</si>
  <si>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</si>
  <si>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</si>
  <si>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</si>
  <si>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</si>
  <si>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</si>
  <si>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</si>
  <si>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</si>
  <si>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</si>
  <si>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</si>
  <si>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</si>
  <si>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</si>
  <si>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</si>
  <si>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</si>
  <si>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</si>
  <si>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</si>
  <si>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</si>
  <si>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</si>
  <si>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</si>
  <si>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</si>
  <si>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</si>
  <si>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</si>
  <si>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</si>
  <si>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</si>
  <si>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</si>
  <si>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</si>
  <si>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</si>
  <si>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</si>
  <si>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</si>
  <si>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</si>
  <si>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</si>
  <si>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</si>
  <si>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</si>
  <si>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</si>
  <si>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</si>
  <si>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</si>
  <si>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</si>
  <si>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</si>
  <si>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</si>
  <si>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</si>
  <si>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</si>
  <si>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</si>
  <si>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</si>
  <si>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</si>
  <si>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</si>
  <si>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</si>
  <si>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</si>
  <si>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</si>
  <si>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</si>
  <si>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</si>
  <si>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</si>
  <si>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</si>
  <si>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</si>
  <si>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</si>
  <si>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</si>
  <si>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</si>
  <si>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</si>
  <si>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</si>
  <si>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</si>
  <si>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</si>
  <si>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</si>
  <si>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</si>
  <si>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</si>
  <si>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</si>
  <si>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</si>
  <si>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</si>
  <si>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</si>
  <si>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</si>
  <si>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</si>
  <si>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</si>
  <si>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</si>
  <si>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</si>
  <si>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</si>
  <si>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</si>
  <si>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</si>
  <si>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</si>
  <si>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</si>
  <si>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</si>
  <si>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</si>
  <si>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</si>
  <si>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</si>
  <si>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</si>
  <si>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</si>
  <si>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</si>
  <si>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</si>
  <si>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</si>
  <si>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</si>
  <si>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</si>
  <si>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</si>
  <si>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</si>
  <si>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</si>
  <si>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</si>
  <si>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</si>
  <si>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</si>
  <si>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</si>
  <si>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</si>
  <si>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</si>
  <si>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</si>
  <si>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</si>
  <si>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</si>
  <si>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</si>
  <si>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</si>
  <si>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</si>
  <si>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</si>
  <si>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</si>
  <si>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</si>
  <si>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</si>
  <si>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</si>
  <si>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</si>
  <si>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</si>
  <si>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</si>
  <si>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</si>
  <si>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</si>
  <si>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</si>
  <si>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</si>
  <si>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</si>
  <si>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</si>
  <si>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</si>
  <si>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</si>
  <si>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</si>
  <si>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</si>
  <si>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</si>
  <si>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</si>
  <si>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</si>
  <si>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</si>
  <si>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</si>
  <si>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</si>
  <si>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</si>
  <si>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</si>
  <si>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</si>
  <si>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</si>
  <si>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</si>
  <si>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</si>
  <si>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</si>
  <si>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</si>
  <si>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</si>
  <si>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</si>
  <si>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</si>
  <si>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</si>
  <si>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</si>
  <si>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</si>
  <si>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</si>
  <si>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</si>
  <si>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</si>
  <si>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</si>
  <si>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</si>
  <si>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</si>
  <si>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</si>
  <si>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</si>
  <si>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</si>
  <si>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</si>
  <si>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</si>
  <si>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</si>
  <si>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</si>
  <si>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</si>
  <si>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</si>
  <si>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</si>
  <si>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</si>
  <si>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</si>
  <si>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</si>
  <si>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</si>
  <si>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</si>
  <si>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</si>
  <si>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</si>
  <si>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</si>
  <si>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</si>
  <si>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</si>
  <si>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</si>
  <si>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</si>
  <si>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</si>
  <si>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</si>
  <si>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</si>
  <si>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</si>
  <si>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</si>
  <si>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</si>
  <si>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</si>
  <si>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</si>
  <si>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</si>
  <si>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</si>
  <si>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</si>
  <si>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</si>
  <si>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</si>
  <si>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</si>
  <si>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</si>
  <si>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</si>
  <si>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</si>
  <si>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</si>
  <si>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</si>
  <si>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</si>
  <si>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</si>
  <si>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</si>
  <si>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</si>
  <si>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</si>
  <si>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</si>
  <si>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</si>
  <si>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</si>
  <si>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</si>
  <si>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</si>
  <si>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</si>
  <si>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</si>
  <si>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</si>
  <si>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</si>
  <si>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</si>
  <si>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</si>
  <si>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</si>
  <si>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</si>
  <si>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</si>
  <si>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</si>
  <si>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</si>
  <si>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</si>
  <si>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</si>
  <si>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</si>
  <si>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</si>
  <si>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</si>
  <si>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</si>
  <si>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</si>
  <si>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</si>
  <si>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</si>
  <si>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</si>
  <si>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</si>
  <si>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</si>
  <si>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</si>
  <si>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</si>
  <si>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</si>
  <si>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</si>
  <si>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</si>
  <si>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</si>
  <si>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</si>
  <si>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</si>
  <si>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</si>
  <si>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</si>
  <si>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</si>
  <si>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</si>
  <si>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</si>
  <si>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</si>
  <si>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</si>
  <si>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</si>
  <si>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</si>
  <si>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</si>
  <si>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</si>
  <si>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</si>
  <si>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</si>
  <si>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</si>
  <si>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</si>
  <si>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</si>
  <si>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</si>
  <si>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</si>
  <si>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</si>
  <si>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</si>
  <si>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</si>
  <si>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</si>
  <si>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</si>
  <si>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</si>
  <si>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</si>
  <si>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</si>
  <si>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</si>
  <si>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</si>
  <si>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</si>
  <si>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</si>
  <si>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</si>
  <si>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</si>
  <si>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</si>
  <si>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</si>
  <si>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</si>
  <si>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</si>
  <si>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</si>
  <si>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</si>
  <si>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</si>
  <si>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</si>
  <si>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</si>
  <si>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</si>
  <si>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</si>
  <si>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</si>
  <si>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</si>
  <si>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</si>
  <si>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</si>
  <si>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</si>
  <si>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</si>
  <si>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</si>
  <si>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</si>
  <si>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</si>
  <si>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</si>
  <si>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</si>
  <si>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</si>
  <si>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</si>
  <si>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</si>
  <si>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</si>
  <si>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</si>
  <si>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</si>
  <si>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</si>
  <si>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</si>
  <si>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</si>
  <si>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</si>
  <si>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</si>
  <si>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</si>
  <si>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</si>
  <si>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</si>
  <si>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</si>
  <si>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</si>
  <si>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</si>
  <si>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</si>
  <si>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</si>
  <si>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</si>
  <si>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</si>
  <si>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</si>
  <si>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</si>
  <si>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</si>
  <si>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</si>
  <si>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</si>
  <si>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</si>
  <si>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</si>
  <si>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</si>
  <si>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</si>
  <si>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</si>
  <si>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</si>
  <si>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</si>
  <si>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</si>
  <si>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</si>
  <si>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</si>
  <si>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</si>
  <si>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</si>
  <si>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</si>
  <si>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</si>
  <si>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</si>
  <si>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</si>
  <si>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</si>
  <si>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</si>
  <si>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</si>
  <si>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</si>
  <si>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</si>
  <si>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</si>
  <si>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</si>
  <si>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</si>
  <si>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</si>
  <si>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</si>
  <si>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</si>
  <si>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</si>
  <si>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</si>
  <si>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</si>
  <si>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</si>
  <si>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</si>
  <si>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</si>
  <si>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</si>
  <si>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</si>
  <si>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</si>
  <si>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</si>
  <si>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</si>
  <si>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</si>
  <si>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</si>
  <si>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</si>
  <si>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</si>
  <si>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</si>
  <si>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</si>
  <si>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</si>
  <si>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</si>
  <si>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</si>
  <si>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</si>
  <si>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</si>
  <si>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</si>
  <si>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</si>
  <si>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</si>
  <si>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</si>
  <si>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</si>
  <si>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</si>
  <si>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</si>
  <si>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</si>
  <si>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</si>
  <si>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</si>
  <si>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</si>
  <si>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</si>
  <si>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</si>
  <si>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</si>
  <si>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</si>
  <si>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</si>
  <si>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</si>
  <si>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</si>
  <si>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</si>
  <si>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</si>
  <si>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</si>
  <si>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</si>
  <si>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</si>
  <si>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</si>
  <si>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</si>
  <si>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</si>
  <si>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</si>
  <si>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</si>
  <si>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</si>
  <si>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</si>
  <si>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</si>
  <si>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</si>
  <si>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</si>
  <si>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</si>
  <si>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</si>
  <si>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</si>
  <si>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</si>
  <si>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</si>
  <si>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</si>
  <si>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</si>
  <si>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</si>
  <si>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</si>
  <si>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</si>
  <si>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</si>
  <si>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</si>
  <si>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</si>
  <si>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</si>
  <si>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</si>
  <si>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</si>
  <si>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</si>
  <si>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</si>
  <si>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</si>
  <si>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</si>
  <si>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</si>
  <si>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</si>
  <si>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</si>
  <si>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</si>
  <si>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</si>
  <si>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</si>
  <si>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</si>
  <si>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</si>
  <si>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</si>
  <si>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</si>
  <si>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</si>
  <si>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</si>
  <si>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</si>
  <si>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</si>
  <si>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</si>
  <si>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</si>
  <si>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</si>
  <si>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</si>
  <si>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</si>
  <si>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</si>
  <si>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</si>
  <si>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</si>
  <si>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</si>
  <si>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</si>
  <si>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</si>
  <si>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</si>
  <si>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</si>
  <si>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</si>
  <si>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</si>
  <si>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</si>
  <si>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</si>
  <si>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</si>
  <si>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</si>
  <si>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</si>
  <si>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</si>
  <si>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</si>
  <si>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</si>
  <si>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</si>
  <si>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</si>
  <si>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</si>
  <si>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</si>
  <si>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</si>
  <si>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</si>
  <si>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</si>
  <si>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</si>
  <si>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</si>
  <si>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</si>
  <si>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</si>
  <si>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</si>
  <si>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</si>
  <si>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</si>
  <si>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</si>
  <si>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</si>
  <si>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</si>
  <si>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</si>
  <si>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</si>
  <si>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</si>
  <si>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</si>
  <si>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</si>
  <si>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</si>
  <si>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</si>
  <si>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</si>
  <si>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</si>
  <si>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</si>
  <si>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</si>
  <si>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</si>
  <si>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</si>
  <si>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</si>
  <si>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</si>
  <si>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</si>
  <si>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</si>
  <si>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</si>
  <si>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</si>
  <si>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</si>
  <si>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</si>
  <si>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</si>
  <si>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</si>
  <si>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</si>
  <si>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</si>
  <si>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</si>
  <si>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</si>
  <si>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</si>
  <si>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</si>
  <si>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</si>
  <si>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</si>
  <si>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</si>
  <si>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</si>
  <si>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</si>
  <si>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</si>
  <si>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</si>
  <si>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</si>
  <si>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</si>
  <si>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</si>
  <si>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</si>
  <si>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</si>
  <si>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</si>
  <si>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</si>
  <si>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</si>
  <si>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</si>
  <si>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</si>
  <si>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</si>
  <si>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</si>
  <si>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</si>
  <si>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</si>
  <si>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</si>
  <si>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</si>
  <si>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</si>
  <si>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</si>
  <si>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</si>
  <si>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</si>
  <si>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</si>
  <si>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</si>
  <si>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</si>
  <si>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</si>
  <si>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</si>
  <si>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</si>
  <si>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</si>
  <si>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</si>
  <si>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</si>
  <si>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</si>
  <si>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</si>
  <si>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</si>
  <si>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</si>
  <si>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</si>
  <si>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</si>
  <si>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</si>
  <si>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</si>
  <si>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</si>
  <si>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</si>
  <si>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</si>
  <si>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</si>
  <si>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</si>
  <si>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</si>
  <si>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</si>
  <si>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</si>
  <si>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</si>
  <si>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</si>
  <si>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</si>
  <si>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</si>
  <si>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</si>
  <si>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</si>
  <si>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</si>
  <si>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</si>
  <si>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</si>
  <si>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</si>
  <si>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</si>
  <si>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</si>
  <si>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</si>
  <si>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</si>
  <si>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</si>
  <si>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</si>
  <si>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</si>
  <si>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</si>
  <si>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</si>
  <si>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</si>
  <si>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</si>
  <si>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</si>
  <si>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</si>
  <si>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</si>
  <si>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</si>
  <si>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</si>
  <si>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</si>
  <si>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</si>
  <si>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</si>
  <si>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</si>
  <si>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</si>
  <si>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</si>
  <si>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</si>
  <si>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</si>
  <si>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</si>
  <si>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</si>
  <si>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</si>
  <si>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</si>
  <si>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</si>
  <si>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</si>
  <si>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</si>
  <si>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</si>
  <si>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</si>
  <si>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</si>
  <si>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</si>
  <si>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</si>
  <si>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</si>
  <si>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</si>
  <si>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</si>
  <si>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</si>
  <si>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</si>
  <si>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</si>
  <si>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</si>
  <si>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</si>
  <si>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</si>
  <si>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</si>
  <si>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</si>
  <si>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</si>
  <si>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</si>
  <si>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</si>
  <si>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</si>
  <si>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</si>
  <si>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</si>
  <si>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</si>
  <si>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</si>
  <si>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</si>
  <si>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</si>
  <si>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</si>
  <si>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</si>
  <si>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</si>
  <si>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</si>
  <si>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</si>
  <si>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</si>
  <si>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</si>
  <si>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</si>
  <si>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</si>
  <si>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</si>
  <si>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</si>
  <si>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</si>
  <si>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</si>
  <si>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</si>
  <si>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</si>
  <si>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</si>
  <si>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</si>
  <si>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</si>
  <si>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</si>
  <si>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</si>
  <si>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</si>
  <si>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</si>
  <si>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</si>
  <si>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</si>
  <si>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</si>
  <si>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</si>
  <si>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</si>
  <si>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</si>
  <si>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</si>
  <si>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</si>
  <si>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</si>
  <si>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</si>
  <si>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</si>
  <si>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</si>
  <si>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</si>
  <si>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</si>
  <si>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</si>
  <si>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</si>
  <si>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</si>
  <si>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</si>
  <si>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</si>
  <si>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</si>
  <si>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</si>
  <si>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</si>
  <si>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</si>
  <si>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</si>
  <si>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</si>
  <si>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</si>
  <si>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</si>
  <si>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</si>
  <si>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</si>
  <si>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</si>
  <si>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</si>
  <si>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</si>
  <si>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</si>
  <si>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</si>
  <si>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</si>
  <si>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</si>
  <si>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</si>
  <si>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</si>
  <si>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</si>
  <si>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</si>
  <si>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</si>
  <si>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</si>
  <si>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</si>
  <si>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</si>
  <si>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</si>
  <si>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</si>
  <si>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</si>
  <si>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</si>
  <si>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</si>
  <si>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</si>
  <si>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</si>
  <si>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</si>
  <si>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</si>
  <si>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</si>
  <si>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</si>
  <si>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</si>
  <si>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</si>
  <si>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</si>
  <si>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</si>
  <si>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</si>
  <si>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</si>
  <si>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</si>
  <si>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</si>
  <si>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</si>
  <si>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</si>
  <si>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</si>
  <si>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</si>
  <si>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</si>
  <si>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</si>
  <si>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</si>
  <si>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</si>
  <si>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</si>
  <si>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</si>
  <si>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</si>
  <si>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</si>
  <si>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</si>
  <si>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</si>
  <si>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</si>
  <si>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</si>
  <si>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</si>
  <si>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</si>
  <si>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</si>
  <si>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</si>
  <si>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</si>
  <si>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</si>
  <si>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</si>
  <si>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</si>
  <si>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</si>
  <si>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</si>
  <si>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</si>
  <si>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</si>
  <si>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</si>
  <si>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</si>
  <si>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</si>
  <si>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</si>
  <si>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</si>
  <si>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</si>
  <si>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</si>
  <si>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</si>
  <si>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</si>
  <si>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</si>
  <si>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</si>
  <si>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</si>
  <si>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</si>
  <si>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</si>
  <si>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</si>
  <si>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</si>
  <si>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</si>
  <si>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</si>
  <si>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</si>
  <si>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</si>
  <si>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</si>
  <si>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</si>
  <si>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</si>
  <si>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</si>
  <si>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</si>
  <si>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</si>
  <si>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</si>
  <si>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</si>
  <si>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</si>
  <si>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</si>
  <si>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</si>
  <si>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</si>
  <si>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</si>
  <si>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</si>
  <si>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</si>
  <si>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</si>
  <si>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</si>
  <si>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</si>
  <si>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</si>
  <si>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</si>
  <si>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</si>
  <si>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</si>
  <si>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</si>
  <si>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</si>
  <si>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</si>
  <si>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</si>
  <si>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</si>
  <si>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</si>
  <si>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</si>
  <si>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</si>
  <si>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</si>
  <si>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</si>
  <si>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</si>
  <si>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</si>
  <si>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</si>
  <si>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</si>
  <si>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</si>
  <si>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</si>
  <si>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</si>
  <si>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</si>
  <si>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</si>
  <si>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</si>
  <si>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</si>
  <si>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</si>
  <si>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</si>
  <si>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</si>
  <si>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</si>
  <si>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</si>
  <si>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</si>
  <si>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</si>
  <si>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</si>
  <si>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</si>
  <si>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</si>
  <si>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</si>
  <si>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</si>
  <si>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</si>
  <si>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</si>
  <si>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</si>
  <si>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</si>
  <si>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</si>
  <si>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</si>
  <si>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</si>
  <si>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</si>
  <si>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</si>
  <si>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</si>
  <si>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</si>
  <si>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</si>
  <si>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</si>
  <si>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</si>
  <si>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</si>
  <si>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</si>
  <si>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</si>
  <si>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</si>
  <si>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</si>
  <si>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</si>
  <si>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</si>
  <si>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</si>
  <si>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</si>
  <si>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</si>
  <si>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</si>
  <si>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</si>
  <si>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</si>
  <si>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</si>
  <si>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</si>
  <si>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</si>
  <si>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</si>
  <si>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</si>
  <si>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</si>
  <si>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</si>
  <si>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</si>
  <si>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</si>
  <si>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</si>
  <si>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</si>
  <si>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</si>
  <si>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</si>
  <si>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</si>
  <si>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</si>
  <si>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</si>
  <si>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</si>
  <si>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</si>
  <si>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</si>
  <si>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</si>
  <si>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</si>
  <si>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</si>
  <si>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</si>
  <si>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</si>
  <si>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</si>
  <si>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</si>
  <si>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</si>
  <si>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</si>
  <si>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</si>
  <si>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</si>
  <si>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</si>
  <si>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</si>
  <si>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</si>
  <si>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</si>
  <si>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</si>
  <si>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</si>
  <si>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</si>
  <si>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</si>
  <si>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</si>
  <si>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</si>
  <si>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</si>
  <si>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</si>
  <si>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</si>
  <si>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</si>
  <si>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</si>
  <si>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</si>
  <si>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</si>
  <si>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</si>
  <si>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</si>
  <si>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</si>
  <si>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</si>
  <si>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</si>
  <si>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</si>
  <si>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</si>
  <si>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</si>
  <si>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</si>
  <si>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</si>
  <si>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</si>
  <si>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</si>
  <si>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</si>
  <si>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</si>
  <si>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</si>
  <si>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</si>
  <si>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</si>
  <si>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</si>
  <si>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</si>
  <si>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</si>
  <si>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</si>
  <si>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</si>
  <si>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</si>
  <si>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</si>
  <si>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</si>
  <si>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</si>
  <si>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</si>
  <si>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</si>
  <si>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</si>
  <si>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</si>
  <si>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</si>
  <si>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</si>
  <si>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</si>
  <si>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</si>
  <si>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</si>
  <si>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</si>
  <si>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</si>
  <si>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</si>
  <si>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</si>
  <si>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</si>
  <si>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</si>
  <si>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</si>
  <si>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</si>
  <si>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</si>
  <si>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</si>
  <si>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</si>
  <si>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</si>
  <si>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</si>
  <si>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</si>
  <si>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</si>
  <si>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</si>
  <si>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</si>
  <si>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</si>
  <si>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</si>
  <si>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</si>
  <si>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</si>
  <si>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</si>
  <si>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</si>
  <si>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</si>
  <si>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</si>
  <si>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</si>
  <si>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</si>
  <si>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</si>
  <si>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</si>
  <si>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</si>
  <si>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</si>
  <si>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</si>
  <si>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</si>
  <si>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</si>
  <si>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</si>
  <si>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</si>
  <si>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</si>
  <si>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</si>
  <si>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</si>
  <si>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</si>
  <si>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</si>
  <si>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</si>
  <si>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</si>
  <si>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</si>
  <si>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</si>
  <si>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</si>
  <si>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</si>
  <si>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</si>
  <si>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</si>
  <si>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</si>
  <si>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</si>
  <si>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</si>
  <si>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</si>
  <si>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</si>
  <si>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</si>
  <si>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</si>
  <si>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</si>
  <si>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</si>
  <si>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</si>
  <si>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</si>
  <si>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</si>
  <si>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</si>
  <si>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</si>
  <si>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</si>
  <si>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</si>
  <si>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</si>
  <si>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</si>
  <si>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</si>
  <si>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</si>
  <si>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</si>
  <si>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</si>
  <si>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</si>
  <si>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</si>
  <si>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</si>
  <si>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</si>
  <si>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</si>
  <si>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</si>
  <si>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</si>
  <si>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</si>
  <si>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</si>
  <si>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</si>
  <si>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</si>
  <si>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</si>
  <si>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</si>
  <si>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</si>
  <si>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</si>
  <si>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</si>
  <si>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</si>
  <si>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</si>
  <si>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</si>
  <si>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</si>
  <si>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</si>
  <si>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</si>
  <si>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</si>
  <si>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</si>
  <si>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</si>
  <si>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</si>
  <si>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</si>
  <si>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</si>
  <si>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</si>
  <si>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</si>
  <si>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</si>
  <si>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</si>
  <si>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</si>
  <si>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</si>
  <si>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</si>
  <si>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</si>
  <si>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</si>
  <si>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</si>
  <si>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</si>
  <si>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</si>
  <si>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</si>
  <si>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</si>
  <si>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</si>
  <si>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</si>
  <si>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</si>
  <si>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</si>
  <si>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</si>
  <si>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</si>
  <si>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</si>
  <si>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</si>
  <si>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</si>
  <si>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</si>
  <si>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</si>
  <si>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</si>
  <si>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</si>
  <si>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</si>
  <si>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</si>
  <si>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</si>
  <si>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</si>
  <si>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</si>
  <si>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</si>
  <si>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</si>
  <si>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</si>
  <si>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</si>
  <si>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</si>
  <si>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</si>
  <si>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</si>
  <si>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</si>
  <si>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</si>
  <si>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</si>
  <si>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</si>
  <si>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</si>
  <si>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</si>
  <si>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</si>
  <si>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</si>
  <si>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</si>
  <si>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</si>
  <si>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</si>
  <si>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</si>
  <si>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</si>
  <si>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</si>
  <si>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</si>
  <si>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</si>
  <si>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</si>
  <si>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</si>
  <si>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</si>
  <si>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</si>
  <si>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</si>
  <si>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</si>
  <si>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</si>
  <si>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</si>
  <si>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</si>
  <si>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</si>
  <si>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</si>
  <si>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</si>
  <si>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</si>
  <si>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</si>
  <si>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</si>
  <si>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</si>
  <si>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</si>
  <si>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</si>
  <si>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</si>
  <si>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</si>
  <si>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</si>
  <si>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</si>
  <si>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</si>
  <si>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</si>
  <si>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</si>
  <si>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</si>
  <si>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</si>
  <si>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</si>
  <si>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</si>
  <si>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</si>
  <si>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</si>
  <si>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</si>
  <si>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</si>
  <si>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</si>
  <si>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</si>
  <si>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</si>
  <si>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</si>
  <si>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</si>
  <si>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</si>
  <si>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</si>
  <si>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</si>
  <si>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</si>
  <si>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</si>
  <si>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</si>
  <si>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</si>
  <si>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</si>
  <si>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</si>
  <si>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</si>
  <si>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</si>
  <si>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</si>
  <si>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</si>
  <si>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</si>
  <si>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</si>
  <si>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</si>
  <si>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</si>
  <si>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</si>
  <si>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</si>
  <si>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</si>
  <si>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</si>
  <si>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</si>
  <si>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</si>
  <si>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</si>
  <si>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</si>
  <si>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</si>
  <si>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</si>
  <si>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</si>
  <si>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</si>
  <si>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</si>
  <si>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</si>
  <si>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</si>
  <si>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</si>
  <si>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</si>
  <si>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</si>
  <si>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</si>
  <si>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</si>
  <si>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</si>
  <si>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</si>
  <si>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</si>
  <si>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</si>
  <si>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</si>
  <si>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</si>
  <si>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</si>
  <si>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</si>
  <si>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</si>
  <si>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</si>
  <si>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</si>
  <si>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</si>
  <si>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</si>
  <si>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</si>
  <si>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</si>
  <si>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</si>
  <si>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</si>
  <si>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</si>
  <si>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</si>
  <si>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</si>
  <si>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</si>
  <si>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</si>
  <si>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</si>
  <si>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</si>
  <si>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</si>
  <si>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</si>
  <si>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</si>
  <si>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</si>
  <si>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</si>
  <si>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</si>
  <si>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</si>
  <si>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</si>
  <si>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</si>
  <si>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</si>
  <si>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</si>
  <si>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</si>
  <si>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</si>
  <si>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</si>
  <si>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</si>
  <si>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</si>
  <si>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</si>
  <si>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</si>
  <si>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</si>
  <si>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</si>
  <si>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</si>
  <si>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</si>
  <si>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</si>
  <si>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</si>
  <si>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</si>
  <si>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</si>
  <si>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</si>
  <si>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</si>
  <si>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</si>
  <si>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</si>
  <si>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</si>
  <si>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</si>
  <si>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</si>
  <si>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</si>
  <si>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</si>
  <si>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</si>
  <si>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</si>
  <si>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</si>
  <si>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</si>
  <si>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</si>
  <si>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</si>
  <si>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</si>
  <si>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</si>
  <si>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</si>
  <si>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</si>
  <si>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</si>
  <si>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</si>
  <si>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</si>
  <si>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</si>
  <si>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</si>
  <si>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</si>
  <si>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</si>
  <si>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</si>
  <si>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</si>
  <si>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</si>
  <si>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</si>
  <si>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</si>
  <si>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</si>
  <si>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</si>
  <si>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</si>
  <si>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</si>
  <si>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</si>
  <si>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</si>
  <si>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</si>
  <si>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</si>
  <si>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</si>
  <si>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</si>
  <si>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</si>
  <si>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</si>
  <si>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</si>
  <si>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</si>
  <si>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</si>
  <si>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</si>
  <si>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</si>
  <si>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</si>
  <si>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</si>
  <si>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</si>
  <si>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</si>
  <si>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</si>
  <si>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</si>
  <si>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</si>
  <si>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</si>
  <si>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</si>
  <si>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</si>
  <si>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</si>
  <si>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</si>
  <si>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</si>
  <si>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</si>
  <si>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</si>
  <si>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</si>
  <si>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</si>
  <si>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</si>
  <si>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</si>
  <si>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</si>
  <si>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</si>
  <si>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</si>
  <si>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</si>
  <si>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</si>
  <si>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</si>
  <si>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</si>
  <si>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</si>
  <si>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</si>
  <si>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</si>
  <si>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</si>
  <si>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</si>
  <si>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</si>
  <si>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</si>
  <si>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</si>
  <si>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</si>
  <si>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</si>
  <si>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</si>
  <si>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</si>
  <si>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</si>
  <si>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</si>
  <si>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</si>
  <si>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</si>
  <si>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</si>
  <si>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</si>
  <si>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</si>
  <si>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</si>
  <si>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</si>
  <si>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</si>
  <si>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</si>
  <si>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</si>
  <si>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</si>
  <si>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</si>
  <si>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</si>
  <si>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</si>
  <si>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</si>
  <si>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</si>
  <si>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</si>
  <si>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</si>
  <si>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</si>
  <si>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</si>
  <si>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</si>
  <si>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</si>
  <si>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</si>
  <si>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</si>
  <si>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</si>
  <si>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</si>
  <si>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</si>
  <si>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</si>
  <si>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</si>
  <si>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</si>
  <si>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</si>
  <si>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</si>
  <si>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</si>
  <si>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</si>
  <si>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</si>
  <si>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</si>
  <si>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</si>
  <si>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</si>
  <si>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</si>
  <si>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</si>
  <si>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</si>
  <si>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</si>
  <si>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</si>
  <si>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</si>
  <si>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</si>
  <si>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</si>
  <si>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</si>
  <si>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</si>
  <si>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</si>
  <si>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</si>
  <si>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</si>
  <si>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</si>
  <si>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</si>
  <si>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</si>
  <si>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</si>
  <si>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</si>
  <si>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</si>
  <si>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</si>
  <si>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</si>
  <si>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</si>
  <si>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</si>
  <si>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</si>
  <si>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</si>
  <si>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</si>
  <si>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</si>
  <si>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</si>
  <si>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</si>
  <si>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</si>
  <si>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</si>
  <si>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</si>
  <si>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</si>
  <si>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</si>
  <si>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</si>
  <si>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</si>
  <si>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</si>
  <si>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</si>
  <si>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</si>
  <si>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</si>
  <si>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</si>
  <si>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</si>
  <si>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</si>
  <si>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</si>
  <si>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</si>
  <si>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</si>
  <si>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</si>
  <si>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</si>
  <si>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</si>
  <si>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</si>
  <si>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</si>
  <si>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</si>
  <si>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</si>
  <si>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</si>
  <si>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</si>
  <si>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</si>
  <si>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</si>
  <si>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</si>
  <si>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</si>
  <si>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</si>
  <si>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</si>
  <si>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</si>
  <si>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</si>
  <si>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</si>
  <si>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</si>
  <si>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</si>
  <si>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</si>
  <si>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</si>
  <si>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</si>
  <si>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</si>
  <si>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</si>
  <si>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</si>
  <si>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</si>
  <si>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</si>
  <si>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</si>
  <si>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</si>
  <si>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</si>
  <si>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</si>
  <si>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</si>
  <si>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</si>
  <si>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</si>
  <si>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</si>
  <si>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</si>
  <si>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</si>
  <si>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</si>
  <si>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</si>
  <si>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</si>
  <si>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</si>
  <si>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</si>
  <si>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</si>
  <si>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</si>
  <si>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</si>
  <si>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</si>
  <si>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</si>
  <si>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</si>
  <si>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</si>
  <si>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</si>
  <si>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</si>
  <si>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</si>
  <si>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</si>
  <si>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</si>
  <si>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</si>
  <si>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</si>
  <si>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</si>
  <si>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</si>
  <si>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</si>
  <si>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</si>
  <si>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</si>
  <si>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</si>
  <si>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</si>
  <si>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</si>
  <si>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</si>
  <si>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</si>
  <si>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</si>
  <si>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</si>
  <si>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</si>
  <si>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</si>
  <si>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</si>
  <si>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</si>
  <si>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</si>
  <si>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</si>
  <si>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</si>
  <si>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</si>
  <si>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</si>
  <si>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</si>
  <si>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</si>
  <si>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</si>
  <si>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</si>
  <si>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</si>
  <si>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</si>
  <si>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</si>
  <si>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</si>
  <si>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</si>
  <si>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</si>
  <si>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</si>
  <si>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</si>
  <si>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</si>
  <si>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</si>
  <si>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</si>
  <si>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</si>
  <si>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</si>
  <si>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</si>
  <si>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</si>
  <si>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</si>
  <si>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</si>
  <si>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</si>
  <si>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</si>
  <si>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</si>
  <si>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</si>
  <si>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</si>
  <si>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</si>
  <si>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</si>
  <si>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</si>
  <si>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</si>
  <si>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</si>
  <si>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</si>
  <si>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</si>
  <si>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</si>
  <si>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</si>
  <si>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</si>
  <si>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</si>
  <si>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</si>
  <si>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</si>
  <si>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</si>
  <si>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</si>
  <si>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</si>
  <si>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</si>
  <si>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</si>
  <si>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</si>
  <si>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</si>
  <si>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</si>
  <si>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</si>
  <si>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</si>
  <si>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</si>
  <si>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</si>
  <si>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</si>
  <si>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</si>
  <si>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</si>
  <si>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</si>
  <si>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</si>
  <si>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</si>
  <si>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</si>
  <si>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</si>
  <si>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</si>
  <si>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</si>
  <si>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</si>
  <si>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</si>
  <si>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</si>
  <si>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</si>
  <si>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</si>
  <si>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</si>
  <si>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</si>
  <si>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</si>
  <si>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</si>
  <si>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</si>
  <si>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</si>
  <si>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</si>
  <si>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</si>
  <si>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</si>
  <si>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</si>
  <si>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</si>
  <si>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</si>
  <si>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</si>
  <si>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</si>
  <si>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</si>
  <si>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</si>
  <si>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</si>
  <si>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</si>
  <si>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</si>
  <si>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</si>
  <si>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</si>
  <si>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</si>
  <si>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</si>
  <si>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</si>
  <si>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</si>
  <si>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</si>
  <si>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</si>
  <si>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</si>
  <si>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</si>
  <si>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</si>
  <si>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</si>
  <si>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</si>
  <si>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</si>
  <si>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</si>
  <si>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</si>
  <si>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</si>
  <si>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</si>
  <si>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</si>
  <si>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</si>
  <si>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</si>
  <si>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</si>
  <si>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</si>
  <si>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</si>
  <si>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</si>
  <si>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</si>
  <si>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</si>
  <si>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</si>
  <si>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</si>
  <si>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</si>
  <si>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</si>
  <si>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</si>
  <si>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</si>
  <si>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</si>
  <si>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</si>
  <si>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</si>
  <si>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</si>
  <si>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</si>
  <si>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</si>
  <si>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</si>
  <si>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</si>
  <si>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</si>
  <si>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</si>
  <si>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</si>
  <si>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</si>
  <si>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</si>
  <si>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</si>
  <si>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</si>
  <si>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</si>
  <si>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</si>
  <si>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</si>
  <si>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</si>
  <si>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</si>
  <si>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</si>
  <si>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</si>
  <si>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</si>
  <si>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</si>
  <si>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</si>
  <si>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</si>
  <si>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</si>
  <si>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</si>
  <si>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</si>
  <si>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</si>
  <si>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</si>
  <si>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</si>
  <si>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</si>
  <si>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</si>
  <si>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</si>
  <si>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</si>
  <si>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</si>
  <si>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</si>
  <si>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</si>
  <si>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</si>
  <si>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</si>
  <si>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</si>
  <si>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</si>
  <si>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</si>
  <si>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</si>
  <si>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</si>
  <si>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</si>
  <si>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</si>
  <si>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</si>
  <si>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</si>
  <si>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</si>
  <si>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</si>
  <si>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</si>
  <si>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</si>
  <si>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</si>
  <si>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</si>
  <si>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</si>
  <si>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</si>
  <si>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</si>
  <si>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</si>
  <si>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</si>
  <si>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</si>
  <si>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</si>
  <si>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</si>
  <si>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</si>
  <si>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</si>
  <si>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</si>
  <si>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</si>
  <si>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</si>
  <si>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</si>
  <si>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</si>
  <si>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</si>
  <si>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</si>
  <si>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</si>
  <si>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</si>
  <si>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</si>
  <si>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</si>
  <si>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</si>
  <si>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</si>
  <si>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</si>
  <si>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</si>
  <si>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</si>
  <si>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</si>
  <si>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</si>
  <si>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</si>
  <si>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</si>
  <si>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</si>
  <si>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</si>
  <si>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</si>
  <si>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</si>
  <si>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</si>
  <si>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</si>
  <si>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</si>
  <si>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</si>
  <si>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</si>
  <si>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</si>
  <si>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</si>
  <si>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</si>
  <si>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</si>
  <si>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</si>
  <si>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</si>
  <si>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</si>
  <si>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</si>
  <si>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</si>
  <si>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</si>
  <si>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</si>
  <si>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</si>
  <si>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</si>
  <si>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</si>
  <si>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</si>
  <si>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</si>
  <si>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</si>
  <si>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</si>
  <si>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</si>
  <si>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</si>
  <si>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</si>
  <si>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</si>
  <si>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</si>
  <si>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</si>
  <si>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</si>
  <si>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</si>
  <si>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</si>
  <si>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</si>
  <si>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</si>
  <si>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</si>
  <si>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</si>
  <si>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</si>
  <si>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</si>
  <si>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</si>
  <si>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</si>
  <si>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</si>
  <si>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</si>
  <si>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</si>
  <si>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</si>
  <si>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</si>
  <si>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</si>
  <si>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</si>
  <si>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</si>
  <si>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</si>
  <si>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</si>
  <si>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</si>
  <si>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</si>
  <si>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</si>
  <si>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</si>
  <si>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</si>
  <si>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</si>
  <si>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</si>
  <si>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</si>
  <si>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</si>
  <si>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</si>
  <si>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</si>
  <si>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</si>
  <si>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</si>
  <si>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</si>
  <si>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</si>
  <si>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</si>
  <si>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</si>
  <si>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</si>
  <si>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</si>
  <si>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</si>
  <si>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</si>
  <si>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</si>
  <si>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</si>
  <si>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</si>
  <si>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</si>
  <si>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</si>
  <si>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</si>
  <si>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</si>
  <si>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</si>
  <si>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</si>
  <si>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</si>
  <si>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</si>
  <si>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</si>
  <si>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</si>
  <si>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</si>
  <si>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</si>
  <si>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</si>
  <si>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</si>
  <si>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</si>
  <si>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</si>
  <si>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</si>
  <si>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</si>
  <si>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</si>
  <si>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</si>
  <si>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</si>
  <si>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</si>
  <si>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</si>
  <si>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</si>
  <si>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</si>
  <si>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</si>
  <si>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</si>
  <si>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</si>
  <si>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</si>
  <si>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</si>
  <si>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</si>
  <si>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</si>
  <si>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</si>
  <si>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</si>
  <si>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</si>
  <si>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</si>
  <si>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</si>
  <si>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</si>
  <si>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</si>
  <si>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</si>
  <si>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</si>
  <si>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</si>
  <si>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</si>
  <si>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</si>
  <si>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</si>
  <si>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</si>
  <si>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</si>
  <si>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</si>
  <si>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</si>
  <si>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</si>
  <si>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</si>
  <si>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</si>
  <si>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</si>
  <si>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</si>
  <si>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</si>
  <si>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</si>
  <si>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</si>
  <si>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</si>
  <si>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</si>
  <si>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</si>
  <si>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</si>
  <si>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</si>
  <si>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</si>
  <si>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</si>
  <si>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</si>
  <si>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</si>
  <si>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</si>
  <si>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</si>
  <si>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</si>
  <si>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</si>
  <si>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</si>
  <si>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</si>
  <si>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</si>
  <si>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</si>
  <si>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</si>
  <si>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</si>
  <si>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</si>
  <si>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</si>
  <si>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</si>
  <si>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</si>
  <si>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</si>
  <si>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</si>
  <si>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</si>
  <si>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</si>
  <si>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</si>
  <si>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</si>
  <si>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</si>
  <si>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</si>
  <si>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</si>
  <si>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</si>
  <si>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</si>
  <si>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</si>
  <si>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</si>
  <si>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</si>
  <si>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</si>
  <si>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</si>
  <si>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</si>
  <si>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</si>
  <si>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</si>
  <si>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</si>
  <si>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</si>
  <si>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</si>
  <si>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</si>
  <si>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</si>
  <si>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</si>
  <si>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</si>
  <si>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</si>
  <si>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</si>
  <si>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</si>
  <si>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</si>
  <si>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</si>
  <si>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</si>
  <si>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</si>
  <si>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</si>
  <si>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</si>
  <si>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</si>
  <si>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</si>
  <si>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</si>
  <si>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</si>
  <si>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</si>
  <si>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</si>
  <si>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</si>
  <si>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</si>
  <si>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</si>
  <si>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</si>
  <si>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</si>
  <si>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</si>
  <si>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</si>
  <si>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</si>
  <si>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</si>
  <si>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</si>
  <si>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</si>
  <si>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</si>
  <si>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</si>
  <si>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</si>
  <si>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</si>
  <si>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</si>
  <si>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</si>
  <si>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</si>
  <si>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</si>
  <si>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</si>
  <si>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</si>
  <si>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</si>
  <si>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</si>
  <si>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</si>
  <si>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</si>
  <si>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</si>
  <si>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</si>
  <si>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</si>
  <si>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</si>
  <si>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</si>
  <si>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</si>
  <si>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</si>
  <si>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</si>
  <si>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</si>
  <si>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</si>
  <si>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</si>
  <si>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</si>
  <si>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</si>
  <si>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</si>
  <si>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</si>
  <si>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</si>
  <si>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</si>
  <si>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</si>
  <si>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</si>
  <si>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</si>
  <si>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</si>
  <si>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</si>
  <si>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</si>
  <si>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</si>
  <si>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</si>
  <si>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</si>
  <si>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</si>
  <si>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</si>
  <si>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</si>
  <si>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</si>
  <si>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</si>
  <si>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</si>
  <si>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</si>
  <si>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</si>
  <si>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</si>
  <si>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</si>
  <si>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</si>
  <si>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</si>
  <si>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</si>
  <si>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</si>
  <si>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</si>
  <si>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</si>
  <si>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</si>
  <si>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</si>
  <si>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</si>
  <si>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</si>
  <si>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</si>
  <si>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</si>
  <si>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</si>
  <si>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</si>
  <si>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</si>
  <si>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</si>
  <si>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</si>
  <si>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</si>
  <si>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</si>
  <si>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</si>
  <si>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</si>
  <si>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</si>
  <si>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</si>
  <si>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</si>
  <si>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</si>
  <si>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</si>
  <si>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</si>
  <si>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</si>
  <si>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</si>
  <si>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</si>
  <si>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</si>
  <si>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</si>
  <si>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</si>
  <si>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</si>
  <si>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</si>
  <si>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</si>
  <si>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</si>
  <si>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</si>
  <si>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</si>
  <si>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</si>
  <si>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</si>
  <si>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</si>
  <si>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</si>
  <si>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</si>
  <si>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</si>
  <si>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</si>
  <si>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</si>
  <si>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</si>
  <si>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</si>
  <si>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</si>
  <si>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</si>
  <si>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</si>
  <si>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</si>
  <si>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</si>
  <si>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</si>
  <si>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</si>
  <si>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</si>
  <si>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</si>
  <si>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</si>
  <si>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</si>
  <si>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</si>
  <si>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</si>
  <si>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</si>
  <si>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</si>
  <si>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</si>
  <si>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</si>
  <si>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</si>
  <si>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</si>
  <si>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</si>
  <si>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</si>
  <si>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</si>
  <si>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</si>
  <si>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</si>
  <si>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</si>
  <si>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</si>
  <si>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</si>
  <si>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</si>
  <si>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</si>
  <si>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</si>
  <si>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</si>
  <si>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</si>
  <si>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</si>
  <si>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</si>
  <si>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</si>
  <si>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</si>
  <si>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</si>
  <si>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</si>
  <si>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</si>
  <si>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</si>
  <si>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</si>
  <si>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</si>
  <si>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</si>
  <si>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</si>
  <si>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</si>
  <si>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</si>
  <si>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</si>
  <si>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</si>
  <si>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</si>
  <si>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</si>
  <si>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</si>
  <si>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</si>
  <si>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</si>
  <si>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</si>
  <si>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</si>
  <si>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</si>
  <si>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</si>
  <si>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</si>
  <si>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</si>
  <si>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</si>
  <si>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</si>
  <si>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</si>
  <si>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</si>
  <si>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</si>
  <si>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</si>
  <si>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</si>
  <si>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</si>
  <si>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</si>
  <si>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</si>
  <si>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</si>
  <si>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</si>
  <si>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</si>
  <si>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</si>
  <si>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</si>
  <si>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</si>
  <si>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</si>
  <si>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</si>
  <si>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</si>
  <si>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</si>
  <si>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</si>
  <si>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</si>
  <si>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</si>
  <si>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</si>
  <si>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</si>
  <si>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</si>
  <si>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</si>
  <si>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</si>
  <si>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</si>
  <si>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</si>
  <si>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</si>
  <si>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</si>
  <si>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</si>
  <si>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</si>
  <si>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</si>
  <si>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</si>
  <si>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</si>
  <si>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</si>
  <si>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</si>
  <si>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</si>
  <si>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</si>
  <si>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</si>
  <si>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</si>
  <si>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</si>
  <si>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</si>
  <si>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</si>
  <si>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</si>
  <si>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</si>
  <si>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</si>
  <si>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</si>
  <si>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</si>
  <si>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</si>
  <si>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</si>
  <si>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</si>
  <si>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</si>
  <si>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</si>
  <si>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</si>
  <si>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</si>
  <si>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</si>
  <si>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</si>
  <si>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</si>
  <si>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</si>
  <si>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</si>
  <si>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</si>
  <si>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</si>
  <si>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</si>
  <si>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</si>
  <si>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</si>
  <si>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</si>
  <si>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</si>
  <si>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</si>
  <si>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</si>
  <si>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</si>
  <si>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</si>
  <si>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</si>
  <si>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</si>
  <si>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</si>
  <si>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</si>
  <si>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</si>
  <si>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</si>
  <si>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</si>
  <si>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</si>
  <si>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</si>
  <si>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</si>
  <si>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</si>
  <si>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</si>
  <si>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</si>
  <si>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</si>
  <si>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</si>
  <si>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</si>
  <si>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</si>
  <si>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</si>
  <si>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</si>
  <si>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</si>
  <si>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</si>
  <si>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</si>
  <si>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</si>
  <si>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</si>
  <si>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</si>
  <si>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</si>
  <si>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</si>
  <si>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</si>
  <si>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</si>
  <si>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</si>
  <si>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</si>
  <si>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</si>
  <si>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</si>
  <si>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</si>
  <si>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</si>
  <si>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</si>
  <si>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</si>
  <si>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</si>
  <si>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</si>
  <si>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</si>
  <si>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</si>
  <si>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</si>
  <si>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</si>
  <si>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</si>
  <si>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</si>
  <si>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</si>
  <si>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</si>
  <si>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</si>
  <si>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</si>
  <si>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</si>
  <si>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</si>
  <si>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</si>
  <si>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</si>
  <si>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</si>
  <si>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</si>
  <si>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</si>
  <si>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</si>
  <si>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</si>
  <si>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</si>
  <si>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</si>
  <si>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</si>
  <si>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</si>
  <si>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</si>
  <si>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</si>
  <si>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</si>
  <si>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</si>
  <si>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</si>
  <si>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</si>
  <si>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</si>
  <si>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</si>
  <si>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</si>
  <si>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</si>
  <si>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</si>
  <si>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</si>
  <si>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</si>
  <si>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</si>
  <si>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</si>
  <si>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</si>
  <si>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</si>
  <si>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</si>
  <si>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</si>
  <si>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</si>
  <si>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</si>
  <si>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</si>
  <si>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</si>
  <si>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</si>
  <si>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</si>
  <si>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</si>
  <si>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</si>
  <si>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</si>
  <si>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</si>
  <si>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</si>
  <si>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</si>
  <si>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</si>
  <si>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</si>
  <si>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</si>
  <si>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</si>
  <si>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</si>
  <si>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</si>
  <si>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</si>
  <si>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</si>
  <si>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</si>
  <si>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</si>
  <si>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</si>
  <si>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</si>
  <si>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</si>
  <si>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</si>
  <si>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</si>
  <si>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</si>
  <si>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</si>
  <si>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</si>
  <si>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</si>
  <si>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</si>
  <si>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</si>
  <si>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</si>
  <si>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</si>
  <si>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</si>
  <si>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</si>
  <si>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</si>
  <si>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</si>
  <si>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</si>
  <si>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</si>
  <si>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</si>
  <si>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</si>
  <si>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</si>
  <si>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</si>
  <si>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</si>
  <si>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</si>
  <si>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</si>
  <si>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</si>
  <si>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</si>
  <si>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</si>
  <si>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</si>
  <si>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</si>
  <si>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</si>
  <si>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</si>
  <si>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</si>
  <si>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</si>
  <si>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</si>
  <si>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</si>
  <si>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</si>
  <si>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</si>
  <si>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</si>
  <si>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</si>
  <si>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</si>
  <si>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</si>
  <si>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</si>
  <si>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</si>
  <si>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</si>
  <si>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</si>
  <si>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</si>
  <si>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</si>
  <si>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</si>
  <si>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</si>
  <si>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</si>
  <si>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</si>
  <si>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</si>
  <si>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</si>
  <si>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</si>
  <si>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</si>
  <si>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</si>
  <si>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</si>
  <si>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</si>
  <si>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</si>
  <si>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</si>
  <si>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</si>
  <si>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</si>
  <si>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</si>
  <si>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</si>
  <si>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</si>
  <si>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</si>
  <si>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</si>
  <si>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</si>
  <si>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</si>
  <si>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</si>
  <si>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</si>
  <si>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</si>
  <si>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</si>
  <si>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</si>
  <si>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</si>
  <si>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</si>
  <si>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</si>
  <si>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</si>
  <si>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</si>
  <si>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</si>
  <si>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</si>
  <si>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</si>
  <si>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</si>
  <si>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</si>
  <si>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</si>
  <si>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</si>
  <si>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</si>
  <si>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</si>
  <si>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</si>
  <si>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</si>
  <si>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</si>
  <si>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</si>
  <si>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</si>
  <si>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</si>
  <si>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</si>
  <si>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</si>
  <si>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</si>
  <si>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</si>
  <si>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</si>
  <si>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</si>
  <si>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</si>
  <si>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</si>
  <si>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</si>
  <si>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</si>
  <si>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</si>
  <si>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</si>
  <si>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</si>
  <si>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</si>
  <si>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</si>
  <si>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</si>
  <si>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</si>
  <si>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</si>
  <si>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</si>
  <si>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</si>
  <si>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</si>
  <si>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</si>
  <si>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</si>
  <si>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</si>
  <si>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</si>
  <si>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</si>
  <si>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</si>
  <si>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</si>
  <si>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</si>
  <si>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</si>
  <si>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</si>
  <si>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</si>
  <si>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</si>
  <si>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</si>
  <si>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</si>
  <si>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</si>
  <si>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</si>
  <si>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</si>
  <si>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</si>
  <si>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</si>
  <si>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</si>
  <si>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</si>
  <si>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</si>
  <si>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</si>
  <si>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</si>
  <si>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</si>
  <si>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</si>
  <si>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</si>
  <si>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</si>
  <si>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</si>
  <si>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</si>
  <si>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</si>
  <si>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</si>
  <si>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</si>
  <si>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</si>
  <si>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</si>
  <si>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</si>
  <si>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</si>
  <si>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</si>
  <si>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</si>
  <si>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</si>
  <si>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</si>
  <si>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</si>
  <si>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</si>
  <si>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</si>
  <si>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</si>
  <si>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</si>
  <si>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</si>
  <si>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</si>
  <si>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</si>
  <si>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</si>
  <si>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</si>
  <si>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</si>
  <si>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</si>
  <si>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</si>
  <si>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</si>
  <si>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</si>
  <si>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</si>
  <si>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</si>
  <si>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</si>
  <si>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</si>
  <si>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</si>
  <si>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</si>
  <si>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</si>
  <si>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</si>
  <si>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</si>
  <si>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</si>
  <si>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</si>
  <si>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</si>
  <si>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</si>
  <si>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</si>
  <si>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</si>
  <si>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</si>
  <si>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</si>
  <si>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</si>
  <si>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</si>
  <si>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</si>
  <si>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</si>
  <si>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</si>
  <si>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</si>
  <si>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</si>
  <si>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</si>
  <si>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</si>
  <si>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</si>
  <si>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</si>
  <si>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</si>
  <si>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</si>
  <si>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</si>
  <si>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</si>
  <si>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</si>
  <si>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</si>
  <si>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</si>
  <si>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</si>
  <si>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</si>
  <si>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</si>
  <si>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</si>
  <si>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</si>
  <si>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</si>
  <si>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</si>
  <si>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</si>
  <si>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</si>
  <si>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</si>
  <si>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</si>
  <si>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</si>
  <si>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</si>
  <si>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</si>
  <si>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</si>
  <si>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</si>
  <si>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</si>
  <si>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</si>
  <si>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</si>
  <si>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</si>
  <si>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</si>
  <si>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</si>
  <si>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</si>
  <si>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</si>
  <si>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</si>
  <si>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</si>
  <si>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</si>
  <si>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</si>
  <si>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</si>
  <si>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</si>
  <si>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</si>
  <si>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</si>
  <si>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</si>
  <si>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</si>
  <si>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</si>
  <si>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</si>
  <si>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</si>
  <si>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</si>
  <si>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</si>
  <si>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</si>
  <si>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</si>
  <si>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</si>
  <si>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</si>
  <si>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</si>
  <si>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</si>
  <si>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</si>
  <si>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</si>
  <si>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</si>
  <si>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</si>
  <si>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</si>
  <si>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</si>
  <si>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</si>
  <si>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</si>
  <si>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</si>
  <si>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</si>
  <si>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</si>
  <si>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</si>
  <si>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</si>
  <si>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</si>
  <si>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</si>
  <si>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</si>
  <si>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</si>
  <si>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</si>
  <si>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</si>
  <si>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</si>
  <si>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</si>
  <si>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</si>
  <si>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</si>
  <si>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</si>
  <si>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</si>
  <si>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</si>
  <si>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</si>
  <si>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</si>
  <si>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</si>
  <si>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</si>
  <si>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</si>
  <si>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</si>
  <si>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</si>
  <si>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</si>
  <si>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</si>
  <si>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</si>
  <si>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</si>
  <si>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</si>
  <si>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</si>
  <si>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</si>
  <si>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</si>
  <si>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</si>
  <si>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</si>
  <si>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</si>
  <si>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</si>
  <si>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</si>
  <si>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</si>
  <si>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</si>
  <si>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</si>
  <si>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</si>
  <si>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</si>
  <si>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</si>
  <si>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</si>
  <si>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</si>
  <si>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</si>
  <si>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</si>
  <si>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</si>
  <si>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</si>
  <si>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</si>
  <si>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</si>
  <si>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</si>
  <si>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</si>
  <si>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</si>
  <si>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</si>
  <si>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</si>
  <si>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</si>
  <si>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</si>
  <si>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</si>
  <si>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</si>
  <si>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</si>
  <si>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</si>
  <si>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</si>
  <si>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</si>
  <si>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</si>
  <si>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</si>
  <si>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</si>
  <si>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</si>
  <si>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</si>
  <si>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</si>
  <si>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</si>
  <si>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</si>
  <si>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</si>
  <si>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</si>
  <si>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</si>
  <si>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</si>
  <si>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</si>
  <si>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</si>
  <si>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</si>
  <si>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</si>
  <si>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</si>
  <si>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</si>
  <si>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</si>
  <si>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</si>
  <si>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</si>
  <si>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</si>
  <si>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</si>
  <si>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</si>
  <si>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</si>
  <si>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</si>
  <si>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</si>
  <si>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</si>
  <si>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</si>
  <si>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</si>
  <si>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</si>
  <si>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</si>
  <si>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</si>
  <si>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</si>
  <si>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</si>
  <si>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</si>
  <si>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</si>
  <si>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</si>
  <si>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</si>
  <si>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</si>
  <si>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</si>
  <si>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</si>
  <si>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</si>
  <si>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</si>
  <si>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</si>
  <si>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</si>
  <si>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</si>
  <si>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</si>
  <si>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</si>
  <si>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</si>
  <si>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</si>
  <si>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</si>
  <si>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</si>
  <si>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</si>
  <si>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</si>
  <si>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</si>
  <si>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</si>
  <si>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</si>
  <si>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</si>
  <si>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</si>
  <si>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</si>
  <si>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</si>
  <si>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</si>
  <si>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</si>
  <si>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</si>
  <si>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</si>
  <si>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</si>
  <si>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</si>
  <si>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</si>
  <si>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</si>
  <si>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</si>
  <si>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</si>
  <si>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</si>
  <si>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</si>
  <si>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</si>
  <si>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</si>
  <si>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</si>
  <si>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</si>
  <si>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</si>
  <si>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</si>
  <si>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</si>
  <si>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</si>
  <si>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</si>
  <si>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</si>
  <si>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</si>
  <si>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</si>
  <si>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</si>
  <si>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</si>
  <si>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</si>
  <si>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</si>
  <si>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</si>
  <si>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</si>
  <si>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</si>
  <si>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</si>
  <si>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</si>
  <si>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</si>
  <si>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</si>
  <si>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</si>
  <si>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</si>
  <si>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</si>
  <si>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</si>
  <si>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</si>
  <si>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</si>
  <si>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</si>
  <si>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</si>
  <si>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</si>
  <si>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</si>
  <si>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</si>
  <si>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</si>
  <si>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</si>
  <si>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</si>
  <si>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</si>
  <si>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</si>
  <si>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</si>
  <si>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</si>
  <si>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</si>
  <si>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</si>
  <si>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</si>
  <si>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</si>
  <si>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</si>
  <si>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</si>
  <si>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</si>
  <si>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</si>
  <si>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</si>
  <si>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</si>
  <si>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</si>
  <si>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</si>
  <si>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</si>
  <si>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</si>
  <si>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</si>
  <si>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</si>
  <si>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</si>
  <si>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</si>
  <si>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</si>
  <si>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</si>
  <si>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</si>
  <si>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</si>
  <si>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</si>
  <si>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</si>
  <si>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</si>
  <si>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</si>
  <si>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</si>
  <si>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</si>
  <si>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</si>
  <si>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</si>
  <si>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</si>
  <si>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</si>
  <si>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</si>
  <si>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</si>
  <si>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</si>
  <si>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</si>
  <si>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</si>
  <si>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</si>
  <si>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</si>
  <si>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</si>
  <si>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</si>
  <si>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</si>
  <si>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</si>
  <si>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</si>
  <si>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</si>
  <si>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</si>
  <si>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</si>
  <si>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</si>
  <si>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</si>
  <si>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</si>
  <si>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</si>
  <si>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</si>
  <si>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</si>
  <si>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</si>
  <si>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</si>
  <si>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</si>
  <si>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</si>
  <si>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</si>
  <si>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</si>
  <si>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</si>
  <si>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</si>
  <si>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</si>
  <si>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</si>
  <si>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</si>
  <si>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</si>
  <si>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</si>
  <si>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</si>
  <si>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</si>
  <si>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</si>
  <si>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</si>
  <si>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</si>
  <si>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</si>
  <si>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</si>
  <si>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</si>
  <si>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</si>
  <si>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</si>
  <si>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</si>
  <si>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</si>
  <si>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</si>
  <si>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</si>
  <si>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</si>
  <si>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</si>
  <si>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</si>
  <si>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</si>
  <si>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</si>
  <si>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</si>
  <si>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</si>
  <si>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</si>
  <si>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</si>
  <si>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</si>
  <si>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</si>
  <si>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</si>
  <si>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</si>
  <si>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</si>
  <si>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</si>
  <si>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</si>
  <si>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</si>
  <si>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</si>
  <si>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</si>
  <si>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</si>
  <si>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</si>
  <si>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</si>
  <si>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</si>
  <si>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</si>
  <si>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</si>
  <si>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</si>
  <si>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</si>
  <si>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</si>
  <si>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</si>
  <si>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</si>
  <si>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</si>
  <si>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</si>
  <si>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</si>
  <si>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</si>
  <si>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</si>
  <si>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</si>
  <si>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</si>
  <si>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</si>
  <si>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</si>
  <si>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</si>
  <si>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</si>
  <si>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</si>
  <si>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</si>
  <si>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</si>
  <si>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</si>
  <si>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</si>
  <si>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</si>
  <si>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</si>
  <si>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</si>
  <si>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</si>
  <si>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</si>
  <si>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</si>
  <si>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</si>
  <si>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</si>
  <si>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</si>
  <si>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</si>
  <si>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</si>
  <si>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</si>
  <si>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</si>
  <si>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</si>
  <si>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</si>
  <si>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</si>
  <si>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</si>
  <si>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</si>
  <si>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</si>
  <si>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</si>
  <si>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</si>
  <si>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</si>
  <si>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</si>
  <si>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</si>
  <si>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</si>
  <si>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</si>
  <si>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</si>
  <si>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</si>
  <si>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</si>
  <si>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</si>
  <si>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</si>
  <si>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</si>
  <si>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</si>
  <si>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</si>
  <si>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</si>
  <si>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</si>
  <si>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</si>
  <si>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</si>
  <si>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</si>
  <si>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</si>
  <si>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</si>
  <si>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</si>
  <si>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</si>
  <si>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</si>
  <si>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</si>
  <si>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</si>
  <si>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</si>
  <si>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</si>
  <si>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</si>
  <si>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</si>
  <si>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</si>
  <si>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</si>
  <si>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</si>
  <si>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</si>
  <si>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</si>
  <si>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</si>
  <si>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</si>
  <si>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</si>
  <si>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</si>
  <si>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</si>
  <si>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</si>
  <si>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</si>
  <si>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</si>
  <si>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</si>
  <si>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</si>
  <si>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</si>
  <si>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</si>
  <si>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</si>
  <si>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</si>
  <si>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</si>
  <si>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</si>
  <si>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</si>
  <si>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</si>
  <si>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</si>
  <si>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</si>
  <si>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</si>
  <si>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</si>
  <si>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</si>
  <si>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</si>
  <si>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</si>
  <si>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</si>
  <si>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</si>
  <si>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</si>
  <si>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</si>
  <si>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</si>
  <si>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</si>
  <si>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</si>
  <si>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</si>
  <si>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</si>
  <si>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</si>
  <si>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</si>
  <si>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</si>
  <si>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</si>
  <si>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</si>
  <si>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</si>
  <si>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</si>
  <si>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</si>
  <si>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</si>
  <si>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</si>
  <si>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</si>
  <si>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</si>
  <si>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</si>
  <si>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</si>
  <si>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</si>
  <si>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</si>
  <si>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</si>
  <si>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</si>
  <si>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</si>
  <si>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</si>
  <si>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</si>
  <si>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</si>
  <si>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</si>
  <si>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</si>
  <si>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</si>
  <si>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</si>
  <si>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</si>
  <si>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</si>
  <si>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</si>
  <si>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</si>
  <si>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</si>
  <si>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</si>
  <si>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</si>
  <si>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</si>
  <si>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</si>
  <si>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</si>
  <si>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</si>
  <si>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</si>
  <si>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</si>
  <si>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</si>
  <si>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</si>
  <si>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</si>
  <si>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</si>
  <si>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</si>
  <si>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</si>
  <si>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</si>
  <si>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</si>
  <si>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</si>
  <si>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</si>
  <si>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</si>
  <si>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</si>
  <si>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</si>
  <si>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</si>
  <si>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</si>
  <si>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</si>
  <si>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</si>
  <si>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</si>
  <si>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</si>
  <si>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</si>
  <si>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</si>
  <si>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</si>
  <si>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</si>
  <si>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</si>
  <si>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</si>
  <si>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</si>
  <si>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</si>
  <si>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</si>
  <si>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</si>
  <si>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</si>
  <si>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</si>
  <si>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</si>
  <si>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</si>
  <si>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</si>
  <si>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</si>
  <si>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</si>
  <si>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</si>
  <si>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</si>
  <si>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</si>
  <si>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</si>
  <si>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</si>
  <si>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</si>
  <si>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</si>
  <si>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</si>
  <si>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</si>
  <si>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</si>
  <si>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</si>
  <si>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</si>
  <si>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</si>
  <si>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</si>
  <si>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</si>
  <si>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</si>
  <si>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</si>
  <si>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</si>
  <si>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</si>
  <si>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</si>
  <si>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</si>
  <si>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</si>
  <si>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</si>
  <si>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</si>
  <si>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</si>
  <si>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</si>
  <si>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</si>
  <si>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</si>
  <si>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</si>
  <si>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</si>
  <si>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</si>
  <si>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</si>
  <si>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</si>
  <si>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</si>
  <si>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</si>
  <si>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</si>
  <si>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</si>
  <si>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</si>
  <si>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</si>
  <si>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</si>
  <si>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</si>
  <si>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</si>
  <si>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</si>
  <si>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</si>
  <si>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</si>
  <si>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</si>
  <si>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</si>
  <si>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</si>
  <si>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</si>
  <si>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</si>
  <si>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</si>
  <si>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</si>
  <si>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</si>
  <si>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</si>
  <si>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</si>
  <si>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</si>
  <si>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</si>
  <si>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</si>
  <si>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</si>
  <si>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</si>
  <si>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</si>
  <si>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</si>
  <si>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</si>
  <si>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</si>
  <si>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</si>
  <si>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</si>
  <si>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</si>
  <si>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</si>
  <si>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</si>
  <si>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</si>
  <si>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</si>
  <si>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</si>
  <si>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</si>
  <si>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</si>
  <si>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</si>
  <si>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</si>
  <si>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</si>
  <si>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</si>
  <si>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</si>
  <si>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</si>
  <si>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</si>
  <si>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</si>
  <si>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</si>
  <si>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</si>
  <si>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</si>
  <si>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</si>
  <si>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</si>
  <si>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</si>
  <si>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</si>
  <si>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</si>
  <si>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</si>
  <si>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</si>
  <si>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</si>
  <si>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</si>
  <si>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</si>
  <si>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</si>
  <si>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</si>
  <si>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</si>
  <si>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</si>
  <si>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</si>
  <si>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</si>
  <si>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</si>
  <si>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</si>
  <si>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</si>
  <si>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</si>
  <si>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</si>
  <si>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</si>
  <si>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</si>
  <si>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</si>
  <si>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</si>
  <si>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</si>
  <si>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</si>
  <si>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</si>
  <si>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</si>
  <si>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</si>
  <si>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</si>
  <si>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</si>
  <si>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</si>
  <si>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</si>
  <si>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</si>
  <si>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</si>
  <si>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</si>
  <si>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</si>
  <si>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</si>
  <si>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</si>
  <si>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</si>
  <si>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</si>
  <si>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</si>
  <si>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</si>
  <si>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</si>
  <si>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</si>
  <si>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</si>
  <si>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</si>
  <si>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</si>
  <si>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</si>
  <si>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</si>
  <si>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</si>
  <si>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</si>
  <si>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</si>
  <si>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</si>
  <si>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</si>
  <si>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</si>
  <si>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</si>
  <si>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</si>
  <si>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</si>
  <si>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</si>
  <si>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</si>
  <si>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</si>
  <si>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</si>
  <si>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</si>
  <si>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</si>
  <si>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</si>
  <si>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</si>
  <si>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</si>
  <si>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</si>
  <si>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</si>
  <si>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</si>
  <si>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</si>
  <si>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</si>
  <si>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</si>
  <si>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</si>
  <si>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</si>
  <si>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</si>
  <si>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</si>
  <si>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</si>
  <si>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</si>
  <si>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</si>
  <si>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</si>
  <si>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</si>
  <si>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</si>
  <si>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</si>
  <si>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</si>
  <si>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</si>
  <si>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</si>
  <si>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</si>
  <si>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</si>
  <si>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</si>
  <si>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</si>
  <si>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</si>
  <si>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</si>
  <si>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</si>
  <si>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</si>
  <si>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</si>
  <si>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</si>
  <si>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</si>
  <si>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</si>
  <si>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</si>
  <si>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</si>
  <si>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</si>
  <si>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</si>
  <si>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</si>
  <si>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</si>
  <si>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</si>
  <si>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</si>
  <si>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</si>
  <si>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</si>
  <si>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</si>
  <si>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</si>
  <si>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</si>
  <si>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</si>
  <si>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</si>
  <si>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</si>
  <si>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</si>
  <si>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</si>
  <si>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</si>
  <si>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</si>
  <si>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</si>
  <si>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</si>
  <si>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</si>
  <si>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</si>
  <si>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</si>
  <si>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</si>
  <si>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</si>
  <si>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</si>
  <si>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</si>
  <si>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</si>
  <si>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</si>
  <si>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</si>
  <si>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</si>
  <si>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</si>
  <si>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</si>
  <si>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</si>
  <si>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</si>
  <si>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</si>
  <si>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</si>
  <si>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</si>
  <si>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</si>
  <si>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</si>
  <si>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</si>
  <si>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</si>
  <si>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</si>
  <si>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</si>
  <si>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</si>
  <si>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</si>
  <si>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</si>
  <si>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</si>
  <si>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</si>
  <si>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</si>
  <si>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</si>
  <si>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</si>
  <si>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</si>
  <si>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</si>
  <si>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</si>
  <si>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</si>
  <si>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</si>
  <si>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</si>
  <si>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</si>
  <si>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</si>
  <si>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</si>
  <si>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</si>
  <si>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</si>
  <si>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</si>
  <si>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</si>
  <si>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</si>
  <si>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</si>
  <si>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</si>
  <si>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</si>
  <si>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</si>
  <si>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</si>
  <si>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</si>
  <si>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</si>
  <si>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</si>
  <si>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</si>
  <si>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</si>
  <si>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</si>
  <si>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</si>
  <si>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</si>
  <si>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</si>
  <si>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</si>
  <si>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</si>
  <si>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</si>
  <si>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</si>
  <si>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</si>
  <si>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</si>
  <si>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</si>
  <si>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</si>
  <si>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</si>
  <si>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</si>
  <si>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</si>
  <si>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</si>
  <si>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</si>
  <si>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</si>
  <si>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</si>
  <si>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</si>
  <si>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</si>
  <si>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</si>
  <si>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</si>
  <si>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</si>
  <si>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</si>
  <si>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</si>
  <si>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</si>
  <si>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</si>
  <si>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</si>
  <si>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</si>
  <si>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</si>
  <si>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</si>
  <si>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</si>
  <si>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</si>
  <si>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</si>
  <si>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</si>
  <si>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</si>
  <si>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</si>
  <si>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</si>
  <si>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</si>
  <si>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</si>
  <si>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</si>
  <si>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</si>
  <si>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</si>
  <si>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</si>
  <si>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</si>
  <si>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</si>
  <si>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</si>
  <si>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</si>
  <si>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</si>
  <si>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</si>
  <si>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</si>
  <si>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</si>
  <si>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</si>
  <si>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</si>
  <si>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</si>
  <si>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</si>
  <si>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</si>
  <si>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</si>
  <si>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</si>
  <si>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</si>
  <si>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</si>
  <si>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</si>
  <si>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</si>
  <si>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</si>
  <si>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</si>
  <si>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</si>
  <si>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</si>
  <si>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</si>
  <si>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</si>
  <si>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</si>
  <si>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</si>
  <si>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</si>
  <si>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</si>
  <si>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</si>
  <si>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</si>
  <si>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</si>
  <si>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</si>
  <si>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</si>
  <si>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</si>
  <si>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</si>
  <si>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</si>
  <si>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</si>
  <si>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</si>
  <si>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</si>
  <si>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</si>
  <si>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</si>
  <si>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</si>
  <si>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</si>
  <si>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</si>
  <si>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</si>
  <si>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</si>
  <si>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</si>
  <si>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</si>
  <si>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</si>
  <si>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</si>
  <si>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</si>
  <si>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</si>
  <si>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</si>
  <si>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</si>
  <si>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</si>
  <si>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</si>
  <si>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</si>
  <si>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</si>
  <si>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</si>
  <si>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</si>
  <si>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</si>
  <si>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</si>
  <si>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</si>
  <si>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</si>
  <si>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</si>
  <si>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</si>
  <si>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</si>
  <si>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</si>
  <si>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</si>
  <si>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</si>
  <si>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</si>
  <si>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</si>
  <si>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</si>
  <si>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</si>
  <si>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</si>
  <si>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</si>
  <si>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</si>
  <si>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</si>
  <si>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</si>
  <si>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</si>
  <si>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</si>
  <si>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</si>
  <si>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</si>
  <si>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</si>
  <si>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</si>
  <si>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</si>
  <si>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</si>
  <si>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</si>
  <si>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</si>
  <si>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</si>
  <si>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</si>
  <si>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</si>
  <si>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</si>
  <si>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</si>
  <si>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</si>
  <si>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</si>
  <si>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</si>
  <si>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</si>
  <si>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</si>
  <si>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</si>
  <si>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</si>
  <si>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</si>
  <si>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</si>
  <si>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</si>
  <si>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</si>
  <si>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</si>
  <si>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</si>
  <si>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</si>
  <si>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</si>
  <si>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</si>
  <si>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</si>
  <si>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</si>
  <si>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</si>
  <si>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</si>
  <si>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</si>
  <si>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</si>
  <si>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</si>
  <si>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</si>
  <si>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</si>
  <si>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</si>
  <si>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</si>
  <si>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</si>
  <si>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</si>
  <si>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</si>
  <si>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</si>
  <si>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</si>
  <si>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</si>
  <si>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</si>
  <si>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</si>
  <si>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</si>
  <si>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</si>
  <si>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</si>
  <si>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</si>
  <si>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</si>
  <si>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</si>
  <si>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</si>
  <si>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</si>
  <si>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</si>
  <si>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</si>
  <si>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</si>
  <si>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</si>
  <si>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</si>
  <si>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</si>
  <si>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</si>
  <si>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</si>
  <si>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</si>
  <si>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</si>
  <si>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</si>
  <si>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</si>
  <si>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</si>
  <si>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</si>
  <si>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</si>
  <si>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</si>
  <si>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</si>
  <si>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</si>
  <si>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</si>
  <si>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</si>
  <si>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</si>
  <si>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</si>
  <si>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</si>
  <si>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</si>
  <si>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</si>
  <si>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</si>
  <si>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</si>
  <si>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</si>
  <si>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</si>
  <si>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</si>
  <si>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</si>
  <si>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</si>
  <si>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</si>
  <si>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</si>
  <si>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</si>
  <si>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</si>
  <si>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</si>
  <si>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</si>
  <si>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</si>
  <si>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</si>
  <si>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</si>
  <si>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</si>
  <si>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</si>
  <si>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</si>
  <si>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</si>
  <si>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</si>
  <si>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</si>
  <si>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</si>
  <si>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</si>
  <si>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</si>
  <si>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</si>
  <si>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</si>
  <si>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</si>
  <si>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</si>
  <si>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</si>
  <si>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</si>
  <si>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</si>
  <si>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</si>
  <si>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</si>
  <si>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</si>
  <si>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</si>
  <si>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</si>
  <si>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</si>
  <si>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</si>
  <si>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</si>
  <si>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</si>
  <si>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</si>
  <si>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</si>
  <si>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</si>
  <si>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</si>
  <si>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</si>
  <si>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</si>
  <si>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</si>
  <si>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</si>
  <si>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</si>
  <si>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</si>
  <si>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</si>
  <si>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</si>
  <si>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</si>
  <si>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</si>
  <si>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</si>
  <si>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</si>
  <si>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</si>
  <si>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</si>
  <si>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</si>
  <si>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</si>
  <si>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</si>
  <si>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</si>
  <si>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</si>
  <si>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</si>
  <si>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</si>
  <si>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</si>
  <si>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</si>
  <si>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</si>
  <si>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</si>
  <si>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</si>
  <si>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</si>
  <si>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</si>
  <si>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</si>
  <si>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</si>
  <si>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</si>
  <si>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</si>
  <si>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</si>
  <si>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</si>
  <si>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</si>
  <si>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</si>
  <si>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</si>
  <si>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</si>
  <si>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</si>
  <si>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</si>
  <si>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</si>
  <si>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</si>
  <si>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</si>
  <si>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</si>
  <si>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</si>
  <si>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</si>
  <si>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</si>
  <si>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</si>
  <si>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</si>
  <si>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</si>
  <si>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</si>
  <si>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</si>
  <si>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</si>
  <si>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</si>
  <si>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</si>
  <si>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</si>
  <si>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</si>
  <si>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</si>
  <si>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</si>
  <si>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</si>
  <si>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</si>
  <si>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</si>
  <si>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</si>
  <si>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</si>
  <si>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</si>
  <si>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</si>
  <si>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</si>
  <si>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</si>
  <si>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</si>
  <si>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</si>
  <si>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</si>
  <si>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</si>
  <si>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</si>
  <si>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</si>
  <si>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</si>
  <si>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</si>
  <si>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</si>
  <si>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</si>
  <si>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</si>
  <si>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</si>
  <si>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</si>
  <si>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</si>
  <si>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</si>
  <si>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</si>
  <si>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</si>
  <si>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</si>
  <si>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</si>
  <si>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</si>
  <si>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</si>
  <si>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</si>
  <si>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</si>
  <si>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</si>
  <si>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</si>
  <si>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</si>
  <si>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</si>
  <si>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</si>
  <si>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</si>
  <si>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</si>
  <si>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</si>
  <si>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</si>
  <si>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</si>
  <si>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</si>
  <si>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</si>
  <si>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</si>
  <si>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</si>
  <si>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</si>
  <si>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</si>
  <si>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</si>
  <si>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</si>
  <si>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</si>
  <si>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</si>
  <si>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</si>
  <si>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</si>
  <si>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</si>
  <si>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</si>
  <si>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</si>
  <si>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</si>
  <si>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</si>
  <si>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</si>
  <si>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</si>
  <si>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</si>
  <si>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</si>
  <si>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</si>
  <si>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</si>
  <si>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</si>
  <si>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</si>
  <si>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</si>
  <si>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</si>
  <si>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</si>
  <si>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</si>
  <si>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</si>
  <si>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</si>
  <si>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</si>
  <si>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</si>
  <si>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</si>
  <si>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</si>
  <si>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</si>
  <si>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</si>
  <si>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</si>
  <si>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</si>
  <si>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</si>
  <si>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</si>
  <si>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</si>
  <si>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</si>
  <si>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</si>
  <si>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</si>
  <si>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</si>
  <si>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</si>
  <si>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</si>
  <si>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</si>
  <si>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</si>
  <si>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</si>
  <si>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</si>
  <si>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</si>
  <si>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</si>
  <si>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</si>
  <si>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</si>
  <si>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</si>
  <si>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</si>
  <si>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</si>
  <si>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</si>
  <si>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</si>
  <si>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</si>
  <si>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</si>
  <si>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</si>
  <si>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</si>
  <si>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</si>
  <si>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</si>
  <si>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</si>
  <si>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</si>
  <si>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</si>
  <si>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</si>
  <si>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</si>
  <si>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</si>
  <si>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</si>
  <si>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</si>
  <si>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</si>
  <si>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</si>
  <si>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</si>
  <si>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</si>
  <si>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</si>
  <si>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</si>
  <si>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</si>
  <si>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</si>
  <si>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</si>
  <si>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</si>
  <si>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</si>
  <si>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</si>
  <si>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</si>
  <si>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</si>
  <si>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</si>
  <si>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</si>
  <si>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</si>
  <si>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</si>
  <si>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</si>
  <si>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</si>
  <si>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</si>
  <si>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</si>
  <si>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</si>
  <si>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</si>
  <si>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</si>
  <si>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</si>
  <si>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</si>
  <si>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</si>
  <si>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</si>
  <si>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</si>
  <si>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</si>
  <si>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</si>
  <si>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</si>
  <si>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</si>
  <si>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</si>
  <si>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</si>
  <si>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</si>
  <si>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</si>
  <si>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</si>
  <si>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</si>
  <si>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</si>
  <si>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</si>
  <si>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</si>
  <si>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</si>
  <si>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</si>
  <si>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</si>
  <si>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</si>
  <si>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</si>
  <si>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</si>
  <si>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</si>
  <si>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</si>
  <si>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</si>
  <si>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</si>
  <si>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</si>
  <si>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</si>
  <si>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</si>
  <si>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</si>
  <si>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</si>
  <si>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</si>
  <si>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</si>
  <si>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</si>
  <si>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</si>
  <si>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</si>
  <si>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</si>
  <si>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</si>
  <si>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</si>
  <si>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</si>
  <si>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</si>
  <si>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</si>
  <si>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</si>
  <si>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</si>
  <si>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</si>
  <si>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</si>
  <si>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</si>
  <si>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</si>
  <si>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</si>
  <si>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</si>
  <si>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</si>
  <si>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</si>
  <si>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</si>
  <si>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</si>
  <si>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</si>
  <si>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</si>
  <si>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</si>
  <si>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</si>
  <si>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</si>
  <si>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</si>
  <si>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</si>
  <si>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</si>
  <si>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</si>
  <si>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</si>
  <si>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</si>
  <si>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</si>
  <si>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</si>
  <si>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</si>
  <si>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</si>
  <si>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</si>
  <si>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</si>
  <si>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</si>
  <si>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</si>
  <si>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</si>
  <si>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</si>
  <si>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</si>
  <si>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</si>
  <si>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</si>
  <si>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</si>
  <si>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</si>
  <si>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</si>
  <si>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</si>
  <si>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</si>
  <si>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</si>
  <si>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</si>
  <si>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</si>
  <si>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</si>
  <si>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</si>
  <si>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</si>
  <si>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</si>
  <si>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</si>
  <si>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</si>
  <si>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</si>
  <si>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</si>
  <si>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</si>
  <si>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</si>
  <si>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</si>
  <si>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</si>
  <si>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</si>
  <si>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</si>
  <si>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</si>
  <si>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</si>
  <si>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</si>
  <si>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</si>
  <si>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</si>
  <si>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</si>
  <si>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</si>
  <si>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</si>
  <si>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</si>
  <si>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</si>
  <si>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</si>
  <si>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</si>
  <si>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</si>
  <si>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</si>
  <si>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</si>
  <si>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</si>
  <si>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</si>
  <si>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</si>
  <si>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</si>
  <si>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</si>
  <si>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</si>
  <si>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</si>
  <si>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</si>
  <si>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</si>
  <si>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</si>
  <si>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</si>
  <si>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</si>
  <si>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</si>
  <si>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</si>
  <si>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</si>
  <si>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</si>
  <si>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</si>
  <si>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</si>
  <si>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</si>
  <si>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</si>
  <si>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</si>
  <si>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</si>
  <si>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</si>
  <si>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</si>
  <si>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</si>
  <si>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</si>
  <si>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</si>
  <si>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</si>
  <si>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</si>
  <si>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</si>
  <si>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</si>
  <si>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</si>
  <si>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</si>
  <si>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</si>
  <si>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</si>
  <si>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</si>
  <si>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</si>
  <si>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</si>
  <si>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</si>
  <si>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</si>
  <si>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</si>
  <si>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</si>
  <si>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</si>
  <si>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</si>
  <si>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</si>
  <si>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</si>
  <si>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</si>
  <si>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</si>
  <si>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</si>
  <si>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</si>
  <si>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</si>
  <si>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</si>
  <si>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</si>
  <si>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</si>
  <si>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</si>
  <si>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</si>
  <si>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</si>
  <si>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</si>
  <si>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</si>
  <si>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</si>
  <si>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</si>
  <si>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</si>
  <si>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</si>
  <si>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</si>
  <si>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</si>
  <si>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</si>
  <si>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</si>
  <si>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</si>
  <si>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</si>
  <si>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</si>
  <si>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</si>
  <si>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</si>
  <si>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</si>
  <si>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</si>
  <si>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</si>
  <si>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</si>
  <si>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</si>
  <si>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</si>
  <si>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</si>
  <si>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</si>
  <si>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</si>
  <si>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</si>
  <si>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</si>
  <si>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</si>
  <si>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</si>
  <si>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</si>
  <si>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</si>
  <si>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</si>
  <si>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</si>
  <si>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</si>
  <si>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</si>
  <si>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</si>
  <si>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</si>
  <si>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</si>
  <si>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</si>
  <si>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</si>
  <si>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</si>
  <si>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</si>
  <si>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</si>
  <si>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</si>
  <si>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</si>
  <si>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</si>
  <si>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</si>
  <si>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</si>
  <si>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</si>
  <si>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</si>
  <si>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</si>
  <si>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</si>
  <si>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</si>
  <si>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</si>
  <si>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</si>
  <si>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</si>
  <si>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</si>
  <si>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</si>
  <si>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</si>
  <si>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</si>
  <si>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</si>
  <si>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</si>
  <si>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</si>
  <si>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</si>
  <si>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</si>
  <si>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</si>
  <si>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</si>
  <si>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</si>
  <si>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</si>
  <si>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</si>
  <si>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</si>
  <si>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</si>
  <si>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</si>
  <si>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</si>
  <si>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</si>
  <si>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</si>
  <si>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</si>
  <si>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</si>
  <si>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</si>
  <si>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</si>
  <si>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</si>
  <si>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</si>
  <si>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</si>
  <si>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</si>
  <si>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</si>
  <si>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</si>
  <si>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</si>
  <si>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</si>
  <si>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</si>
  <si>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</si>
  <si>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</si>
  <si>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</si>
  <si>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</si>
  <si>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</si>
  <si>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</si>
  <si>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</si>
  <si>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</si>
  <si>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</si>
  <si>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</si>
  <si>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</si>
  <si>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</si>
  <si>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</si>
  <si>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</si>
  <si>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</si>
  <si>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</si>
  <si>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</si>
  <si>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</si>
  <si>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</si>
  <si>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</si>
  <si>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</si>
  <si>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</si>
  <si>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</si>
  <si>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</si>
  <si>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</si>
  <si>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</si>
  <si>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</si>
  <si>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</si>
  <si>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</si>
  <si>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</si>
  <si>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</si>
  <si>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</si>
  <si>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</si>
  <si>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</si>
  <si>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</si>
  <si>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</si>
  <si>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</si>
  <si>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</si>
  <si>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</si>
  <si>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</si>
  <si>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</si>
  <si>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</si>
  <si>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</si>
  <si>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</si>
  <si>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</si>
  <si>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</si>
  <si>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</si>
  <si>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</si>
  <si>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</si>
  <si>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</si>
  <si>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</si>
  <si>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</si>
  <si>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</si>
  <si>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</si>
  <si>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</si>
  <si>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</si>
  <si>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</si>
  <si>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</si>
  <si>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</si>
  <si>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</si>
  <si>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</si>
  <si>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</si>
  <si>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</si>
  <si>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</si>
  <si>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</si>
  <si>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</si>
  <si>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</si>
  <si>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</si>
  <si>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</si>
  <si>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</si>
  <si>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</si>
  <si>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</si>
  <si>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</si>
  <si>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</si>
  <si>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</si>
  <si>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</si>
  <si>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</si>
  <si>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</si>
  <si>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</si>
  <si>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</si>
  <si>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</si>
  <si>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</si>
  <si>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</si>
  <si>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</si>
  <si>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</si>
  <si>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</si>
  <si>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</si>
  <si>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</si>
  <si>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</si>
  <si>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</si>
  <si>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</si>
  <si>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</si>
  <si>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</si>
  <si>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</si>
  <si>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</si>
  <si>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</si>
  <si>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</si>
  <si>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</si>
  <si>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</si>
  <si>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</si>
  <si>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</si>
  <si>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</si>
  <si>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</si>
  <si>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</si>
  <si>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</si>
  <si>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</si>
  <si>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</si>
  <si>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</si>
  <si>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</si>
  <si>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</si>
  <si>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</si>
  <si>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</si>
  <si>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</si>
  <si>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</si>
  <si>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</si>
  <si>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</si>
  <si>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</si>
  <si>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</si>
  <si>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</si>
  <si>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</si>
  <si>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</si>
  <si>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</si>
  <si>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</si>
  <si>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</si>
  <si>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</si>
  <si>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</si>
  <si>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</si>
  <si>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</si>
  <si>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</si>
  <si>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</si>
  <si>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</si>
  <si>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</si>
  <si>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</si>
  <si>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</si>
  <si>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</si>
  <si>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</si>
  <si>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</si>
  <si>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</si>
  <si>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</si>
  <si>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</si>
  <si>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</si>
  <si>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</si>
  <si>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</si>
  <si>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</si>
  <si>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</si>
  <si>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</si>
  <si>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</si>
  <si>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</si>
  <si>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</si>
  <si>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</si>
  <si>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</si>
  <si>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</si>
  <si>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</si>
  <si>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</si>
  <si>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</si>
  <si>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</si>
  <si>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</si>
  <si>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</si>
  <si>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</si>
  <si>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</si>
  <si>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</si>
  <si>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</si>
  <si>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</si>
  <si>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</si>
  <si>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</si>
  <si>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</si>
  <si>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</si>
  <si>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</si>
  <si>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</si>
  <si>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</si>
  <si>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</si>
  <si>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</si>
  <si>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</si>
  <si>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</si>
  <si>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</si>
  <si>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</si>
  <si>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</si>
  <si>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</si>
  <si>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</si>
  <si>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</si>
  <si>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</si>
  <si>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</si>
  <si>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</si>
  <si>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</si>
  <si>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</si>
  <si>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</si>
  <si>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</si>
  <si>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</si>
  <si>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</si>
  <si>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</si>
  <si>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</si>
  <si>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</si>
  <si>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</si>
  <si>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</si>
  <si>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</si>
  <si>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</si>
  <si>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</si>
  <si>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</si>
  <si>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</si>
  <si>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</si>
  <si>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</si>
  <si>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</si>
  <si>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</si>
  <si>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</si>
  <si>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</si>
  <si>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</si>
  <si>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</si>
  <si>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</si>
  <si>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</si>
  <si>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</si>
  <si>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</si>
  <si>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</si>
  <si>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</si>
  <si>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</si>
  <si>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</si>
  <si>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</si>
  <si>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</si>
  <si>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</si>
  <si>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</si>
  <si>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</si>
  <si>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</si>
  <si>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</si>
  <si>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</si>
  <si>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</si>
  <si>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</si>
  <si>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</si>
  <si>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</si>
  <si>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</si>
  <si>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</si>
  <si>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</si>
  <si>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</si>
  <si>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</si>
  <si>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</si>
  <si>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</si>
  <si>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</si>
  <si>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</si>
  <si>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</si>
  <si>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</si>
  <si>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</si>
  <si>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</si>
  <si>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</si>
  <si>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</si>
  <si>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</si>
  <si>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</si>
  <si>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</si>
  <si>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</si>
  <si>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</si>
  <si>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</si>
  <si>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</si>
  <si>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</si>
  <si>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</si>
  <si>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</si>
  <si>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</si>
  <si>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</si>
  <si>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</si>
  <si>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</si>
  <si>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</si>
  <si>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</si>
  <si>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</si>
  <si>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</si>
  <si>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</si>
  <si>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</si>
  <si>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</si>
  <si>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</si>
  <si>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</si>
  <si>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</si>
  <si>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</si>
  <si>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</si>
  <si>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</si>
  <si>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</si>
  <si>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</si>
  <si>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</si>
  <si>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</si>
  <si>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</si>
  <si>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</si>
  <si>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</si>
  <si>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</si>
  <si>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</si>
  <si>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</si>
  <si>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</si>
  <si>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</si>
  <si>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</si>
  <si>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</si>
  <si>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</si>
  <si>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</si>
  <si>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</si>
  <si>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</si>
  <si>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</si>
  <si>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</si>
  <si>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</si>
  <si>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</si>
  <si>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</si>
  <si>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</si>
  <si>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</si>
  <si>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</si>
  <si>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</si>
  <si>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</si>
  <si>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</si>
  <si>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</si>
  <si>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</si>
  <si>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</si>
  <si>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</si>
  <si>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</si>
  <si>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</si>
  <si>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</si>
  <si>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</si>
  <si>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</si>
  <si>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</si>
  <si>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</si>
  <si>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</si>
  <si>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</si>
  <si>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</si>
  <si>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</si>
  <si>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</si>
  <si>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</si>
  <si>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</si>
  <si>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</si>
  <si>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</si>
  <si>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</si>
  <si>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</si>
  <si>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</si>
  <si>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</si>
  <si>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</si>
  <si>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</si>
  <si>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</si>
  <si>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</si>
  <si>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</si>
  <si>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</si>
  <si>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</si>
  <si>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</si>
  <si>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</si>
  <si>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</si>
  <si>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</si>
  <si>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</si>
  <si>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</si>
  <si>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</si>
  <si>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</si>
  <si>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</si>
  <si>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</si>
  <si>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</si>
  <si>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</si>
  <si>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</si>
  <si>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</si>
  <si>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</si>
  <si>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</si>
  <si>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</si>
  <si>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</si>
  <si>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</si>
  <si>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</si>
  <si>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</si>
  <si>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</si>
  <si>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</si>
  <si>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</si>
  <si>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</si>
  <si>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</si>
  <si>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</si>
  <si>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</si>
  <si>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</si>
  <si>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</si>
  <si>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</si>
  <si>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</si>
  <si>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</si>
  <si>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</si>
  <si>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</si>
  <si>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</si>
  <si>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</si>
  <si>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</si>
  <si>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</si>
  <si>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</si>
  <si>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</si>
  <si>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</si>
  <si>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</si>
  <si>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</si>
  <si>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</si>
  <si>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</si>
  <si>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</si>
  <si>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</si>
  <si>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</si>
  <si>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</si>
  <si>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</si>
  <si>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</si>
  <si>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</si>
  <si>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</si>
  <si>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</si>
  <si>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</si>
  <si>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</si>
  <si>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</si>
  <si>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</si>
  <si>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</si>
  <si>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</si>
  <si>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</si>
  <si>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</si>
  <si>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</si>
  <si>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</si>
  <si>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</si>
  <si>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</si>
  <si>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</si>
  <si>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</si>
  <si>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</si>
  <si>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</si>
  <si>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</si>
  <si>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</si>
  <si>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</si>
  <si>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</si>
  <si>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</si>
  <si>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</si>
  <si>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</si>
  <si>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</si>
  <si>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</si>
  <si>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</si>
  <si>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</si>
  <si>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</si>
  <si>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</si>
  <si>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</si>
  <si>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</si>
  <si>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</si>
  <si>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</si>
  <si>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</si>
  <si>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</si>
  <si>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</si>
  <si>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</si>
  <si>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</si>
  <si>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</si>
  <si>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</si>
  <si>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</si>
  <si>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</si>
  <si>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</si>
  <si>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</si>
  <si>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</si>
  <si>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</si>
  <si>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</si>
  <si>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</si>
  <si>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</si>
  <si>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</si>
  <si>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</si>
  <si>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</si>
  <si>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</si>
  <si>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</si>
  <si>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</si>
  <si>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</si>
  <si>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</si>
  <si>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</si>
  <si>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</si>
  <si>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</si>
  <si>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</si>
  <si>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</si>
  <si>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</si>
  <si>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</si>
  <si>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</si>
  <si>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</si>
  <si>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</si>
  <si>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</si>
  <si>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</si>
  <si>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</si>
  <si>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</si>
  <si>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</si>
  <si>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</si>
  <si>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</si>
  <si>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</si>
  <si>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</si>
  <si>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</si>
  <si>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</si>
  <si>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</si>
  <si>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</si>
  <si>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</si>
  <si>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</si>
  <si>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</si>
  <si>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</si>
  <si>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</si>
  <si>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</si>
  <si>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</si>
  <si>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</si>
  <si>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</si>
  <si>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</si>
  <si>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</si>
  <si>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</si>
  <si>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</si>
  <si>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</si>
  <si>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</si>
  <si>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</si>
  <si>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</si>
  <si>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</si>
  <si>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</si>
  <si>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</si>
  <si>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</si>
  <si>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</si>
  <si>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</si>
  <si>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</si>
  <si>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</si>
  <si>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</si>
  <si>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</si>
  <si>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</si>
  <si>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</si>
  <si>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</si>
  <si>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</si>
  <si>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</si>
  <si>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</si>
  <si>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</si>
  <si>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</si>
  <si>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</si>
  <si>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</si>
  <si>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</si>
  <si>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</si>
  <si>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</si>
  <si>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</si>
  <si>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</si>
  <si>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</si>
  <si>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</si>
  <si>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</si>
  <si>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</si>
  <si>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</si>
  <si>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</si>
  <si>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</si>
  <si>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</si>
  <si>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</si>
  <si>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</si>
  <si>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</si>
  <si>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</si>
  <si>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</si>
  <si>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</si>
  <si>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</si>
  <si>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</si>
  <si>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</si>
  <si>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</si>
  <si>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</si>
  <si>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</si>
  <si>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</si>
  <si>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</si>
  <si>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</si>
  <si>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</si>
  <si>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</si>
  <si>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</si>
  <si>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</si>
  <si>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</si>
  <si>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</si>
  <si>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</si>
  <si>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</si>
  <si>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</si>
  <si>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</si>
  <si>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</si>
  <si>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</si>
  <si>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</si>
  <si>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</si>
  <si>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</si>
  <si>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</si>
  <si>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</si>
  <si>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</si>
  <si>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</si>
  <si>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</si>
  <si>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</si>
  <si>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</si>
  <si>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</si>
  <si>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</si>
  <si>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</si>
  <si>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</si>
  <si>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</si>
  <si>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</si>
  <si>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</si>
  <si>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</si>
  <si>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</si>
  <si>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</si>
  <si>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</si>
  <si>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</si>
  <si>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</si>
  <si>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</si>
  <si>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</si>
  <si>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</si>
  <si>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</si>
  <si>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</si>
  <si>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</si>
  <si>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</si>
  <si>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</si>
  <si>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</si>
  <si>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</si>
  <si>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</si>
  <si>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</si>
  <si>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</si>
  <si>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</si>
  <si>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</si>
  <si>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</si>
  <si>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</si>
  <si>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</si>
  <si>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</si>
  <si>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</si>
  <si>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</si>
  <si>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</si>
  <si>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</si>
  <si>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</si>
  <si>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</si>
  <si>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</si>
  <si>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</si>
  <si>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</si>
  <si>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</si>
  <si>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</si>
  <si>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</si>
  <si>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</si>
  <si>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</si>
  <si>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</si>
  <si>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</si>
  <si>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</si>
  <si>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</si>
  <si>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</si>
  <si>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</si>
  <si>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</si>
  <si>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</si>
  <si>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</si>
  <si>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</si>
  <si>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</si>
  <si>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</si>
  <si>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</si>
  <si>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</si>
  <si>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</si>
  <si>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</si>
  <si>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</si>
  <si>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</si>
  <si>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</si>
  <si>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</si>
  <si>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</si>
  <si>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</si>
  <si>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</si>
  <si>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</si>
  <si>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</si>
  <si>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</si>
  <si>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</si>
  <si>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</si>
  <si>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</si>
  <si>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</si>
  <si>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</si>
  <si>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</si>
  <si>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</si>
  <si>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</si>
  <si>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</si>
  <si>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</si>
  <si>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</si>
  <si>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</si>
  <si>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</si>
  <si>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</si>
  <si>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</si>
  <si>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</si>
  <si>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</si>
  <si>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</si>
  <si>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</si>
  <si>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</si>
  <si>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</si>
  <si>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</si>
  <si>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</si>
  <si>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</si>
  <si>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</si>
  <si>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</si>
  <si>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</si>
  <si>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</si>
  <si>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</si>
  <si>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</si>
  <si>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</si>
  <si>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</si>
  <si>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</si>
  <si>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</si>
  <si>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</si>
  <si>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</si>
  <si>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</si>
  <si>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</si>
  <si>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</si>
  <si>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</si>
  <si>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</si>
  <si>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</si>
  <si>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</si>
  <si>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</si>
  <si>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</si>
  <si>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</si>
  <si>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</si>
  <si>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</si>
  <si>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</si>
  <si>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</si>
  <si>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</si>
  <si>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</si>
  <si>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</si>
  <si>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</si>
  <si>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</si>
  <si>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</si>
  <si>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</si>
  <si>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</si>
  <si>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</si>
  <si>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</si>
  <si>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</si>
  <si>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</si>
  <si>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</si>
  <si>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</si>
  <si>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</si>
  <si>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</si>
  <si>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</si>
  <si>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</si>
  <si>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</si>
  <si>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</si>
  <si>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</si>
  <si>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</si>
  <si>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</si>
  <si>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</si>
  <si>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</si>
  <si>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</si>
  <si>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</si>
  <si>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</si>
  <si>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</si>
  <si>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</si>
  <si>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</si>
  <si>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</si>
  <si>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</si>
  <si>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</si>
  <si>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</si>
  <si>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</si>
  <si>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</si>
  <si>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</si>
  <si>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</si>
  <si>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</si>
  <si>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</si>
  <si>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</si>
  <si>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</si>
  <si>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</si>
  <si>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</si>
  <si>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</si>
  <si>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</si>
  <si>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</si>
  <si>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</si>
  <si>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</si>
  <si>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</si>
  <si>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</si>
  <si>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</si>
  <si>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</si>
  <si>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</si>
  <si>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</si>
  <si>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</si>
  <si>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</si>
  <si>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</si>
  <si>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</si>
  <si>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</si>
  <si>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</si>
  <si>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</si>
  <si>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</si>
  <si>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</si>
  <si>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</si>
  <si>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</si>
  <si>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</si>
  <si>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</si>
  <si>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</si>
  <si>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</si>
  <si>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</si>
  <si>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</si>
  <si>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</si>
  <si>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</si>
  <si>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</si>
  <si>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</si>
  <si>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</si>
  <si>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</si>
  <si>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</si>
  <si>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</si>
  <si>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</si>
  <si>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</si>
  <si>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</si>
  <si>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</si>
  <si>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</si>
  <si>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</si>
  <si>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</si>
  <si>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</si>
  <si>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</si>
  <si>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</si>
  <si>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</si>
  <si>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</si>
  <si>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</si>
  <si>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</si>
  <si>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</si>
  <si>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</si>
  <si>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</si>
  <si>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</si>
  <si>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</si>
  <si>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</si>
  <si>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</si>
  <si>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</si>
  <si>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</si>
  <si>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</si>
  <si>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</si>
  <si>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</si>
  <si>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</si>
  <si>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</si>
  <si>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</si>
  <si>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</si>
  <si>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</si>
  <si>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</si>
  <si>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</si>
  <si>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</si>
  <si>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</si>
  <si>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</si>
  <si>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</si>
  <si>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</si>
  <si>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</si>
  <si>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</si>
  <si>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</si>
  <si>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</si>
  <si>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</si>
  <si>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</si>
  <si>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</si>
  <si>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</si>
  <si>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</si>
  <si>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</si>
  <si>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</si>
  <si>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</si>
  <si>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</si>
  <si>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</si>
  <si>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</si>
  <si>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</si>
  <si>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</si>
  <si>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</si>
  <si>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</si>
  <si>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</si>
  <si>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</si>
  <si>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</si>
  <si>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</si>
  <si>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</si>
  <si>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</si>
  <si>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</si>
  <si>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</si>
  <si>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</si>
  <si>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</si>
  <si>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</si>
  <si>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</si>
  <si>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</si>
  <si>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</si>
  <si>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</si>
  <si>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</si>
  <si>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</si>
  <si>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</si>
  <si>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</si>
  <si>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</si>
  <si>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</si>
  <si>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</si>
  <si>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</si>
  <si>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</si>
  <si>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</si>
  <si>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</si>
  <si>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</si>
  <si>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</si>
  <si>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</si>
  <si>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</si>
  <si>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</si>
  <si>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</si>
  <si>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</si>
  <si>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</si>
  <si>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</si>
  <si>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</si>
  <si>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</si>
  <si>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</si>
  <si>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</si>
  <si>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</si>
  <si>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</si>
  <si>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</si>
  <si>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</si>
  <si>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</si>
  <si>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</si>
  <si>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</si>
  <si>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</si>
  <si>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</si>
  <si>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</si>
  <si>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</si>
  <si>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</si>
  <si>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</si>
  <si>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</si>
  <si>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</si>
  <si>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</si>
  <si>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</si>
  <si>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</si>
  <si>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</si>
  <si>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</si>
  <si>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</si>
  <si>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</si>
  <si>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</si>
  <si>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</si>
  <si>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</si>
  <si>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</si>
  <si>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</si>
  <si>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</si>
  <si>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</si>
  <si>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</si>
  <si>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</si>
  <si>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</si>
  <si>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</si>
  <si>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</si>
  <si>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</si>
  <si>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</si>
  <si>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</si>
  <si>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</si>
  <si>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</si>
  <si>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</si>
  <si>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</si>
  <si>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</si>
  <si>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</si>
  <si>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</si>
  <si>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</si>
  <si>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</si>
  <si>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</si>
  <si>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</si>
  <si>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</si>
  <si>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</si>
  <si>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</si>
  <si>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</si>
  <si>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</si>
  <si>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</si>
  <si>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</si>
  <si>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</si>
  <si>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</si>
  <si>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</si>
  <si>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</si>
  <si>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</si>
  <si>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</si>
  <si>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</si>
  <si>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</si>
  <si>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</si>
  <si>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</si>
  <si>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</si>
  <si>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</si>
  <si>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</si>
  <si>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</si>
  <si>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</si>
  <si>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</si>
  <si>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</si>
  <si>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</si>
  <si>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</si>
  <si>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</si>
  <si>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</si>
  <si>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</si>
  <si>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</si>
  <si>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</si>
  <si>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</si>
  <si>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</si>
  <si>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</si>
  <si>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</si>
  <si>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</si>
  <si>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</si>
  <si>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</si>
  <si>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</si>
  <si>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</si>
  <si>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</si>
  <si>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</si>
  <si>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</si>
  <si>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</si>
  <si>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</si>
  <si>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</si>
  <si>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</si>
  <si>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</si>
  <si>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</si>
  <si>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</si>
  <si>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</si>
  <si>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</si>
  <si>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</si>
  <si>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</si>
  <si>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</si>
  <si>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</si>
  <si>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</si>
  <si>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</si>
  <si>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</si>
  <si>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</si>
  <si>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</si>
  <si>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</si>
  <si>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</si>
  <si>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</si>
  <si>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</si>
  <si>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</si>
  <si>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</si>
  <si>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</si>
  <si>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</si>
  <si>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</si>
  <si>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</si>
  <si>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</si>
  <si>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</si>
  <si>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</si>
  <si>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</si>
  <si>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</si>
  <si>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</si>
  <si>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</si>
  <si>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</si>
  <si>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</si>
  <si>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</si>
  <si>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</si>
  <si>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</si>
  <si>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</si>
  <si>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</si>
  <si>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</si>
  <si>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</si>
  <si>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</si>
  <si>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</si>
  <si>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</si>
  <si>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</si>
  <si>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</si>
  <si>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</si>
  <si>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</si>
  <si>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</si>
  <si>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</si>
  <si>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</si>
  <si>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</si>
  <si>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</si>
  <si>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</si>
  <si>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</si>
  <si>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</si>
  <si>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</si>
  <si>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</si>
  <si>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</si>
  <si>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</si>
  <si>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</si>
  <si>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</si>
  <si>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</si>
  <si>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</si>
  <si>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</si>
  <si>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</si>
  <si>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</si>
  <si>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</si>
  <si>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</si>
  <si>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</si>
  <si>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</si>
  <si>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</si>
  <si>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</si>
  <si>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</si>
  <si>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</si>
  <si>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</si>
  <si>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</si>
  <si>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</si>
  <si>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</si>
  <si>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</si>
  <si>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</si>
  <si>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</si>
  <si>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</si>
  <si>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</si>
  <si>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</si>
  <si>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</si>
  <si>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</si>
  <si>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</si>
  <si>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</si>
  <si>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</si>
  <si>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</si>
  <si>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</si>
  <si>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</si>
  <si>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</si>
  <si>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</si>
  <si>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</si>
  <si>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</si>
  <si>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</si>
  <si>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</si>
  <si>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</si>
  <si>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</si>
  <si>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</si>
  <si>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</si>
  <si>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</si>
  <si>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</si>
  <si>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</si>
  <si>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</si>
  <si>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</si>
  <si>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</si>
  <si>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</si>
  <si>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</si>
  <si>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</si>
  <si>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</si>
  <si>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</si>
  <si>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</si>
  <si>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</si>
  <si>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</si>
  <si>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</si>
  <si>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</si>
  <si>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</si>
  <si>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</si>
  <si>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</si>
  <si>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</si>
  <si>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</si>
  <si>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</si>
  <si>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</si>
  <si>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</si>
  <si>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</si>
  <si>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</si>
  <si>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</si>
  <si>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</si>
  <si>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</si>
  <si>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</si>
  <si>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</si>
  <si>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</si>
  <si>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</si>
  <si>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</si>
  <si>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</si>
  <si>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</si>
  <si>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</si>
  <si>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</si>
  <si>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</si>
  <si>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</si>
  <si>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</si>
  <si>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</si>
  <si>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</si>
  <si>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</si>
  <si>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</si>
  <si>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</si>
  <si>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</si>
  <si>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</si>
  <si>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</si>
  <si>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</si>
  <si>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</si>
  <si>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</si>
  <si>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</si>
  <si>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</si>
  <si>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</si>
  <si>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</si>
  <si>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</si>
  <si>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</si>
  <si>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</si>
  <si>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</si>
  <si>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</si>
  <si>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</si>
  <si>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</si>
  <si>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</si>
  <si>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</si>
  <si>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</si>
  <si>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</si>
  <si>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</si>
  <si>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</si>
  <si>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</si>
  <si>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</si>
  <si>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</si>
  <si>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</si>
  <si>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</si>
  <si>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</si>
  <si>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</si>
  <si>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</si>
  <si>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</si>
  <si>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</si>
  <si>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</si>
  <si>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</si>
  <si>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</si>
  <si>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</si>
  <si>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</si>
  <si>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</si>
  <si>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</si>
  <si>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</si>
  <si>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</si>
  <si>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</si>
  <si>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</si>
  <si>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</si>
  <si>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</si>
  <si>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</si>
  <si>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</si>
  <si>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</si>
  <si>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</si>
  <si>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</si>
  <si>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</si>
  <si>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</si>
  <si>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</si>
  <si>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</si>
  <si>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</si>
  <si>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</si>
  <si>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</si>
  <si>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</si>
  <si>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</si>
  <si>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</si>
  <si>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</si>
  <si>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</si>
  <si>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</si>
  <si>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</si>
  <si>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</si>
  <si>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</si>
  <si>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</si>
  <si>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</si>
  <si>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</si>
  <si>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</si>
  <si>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</si>
  <si>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</si>
  <si>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</si>
  <si>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</si>
  <si>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</si>
  <si>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</si>
  <si>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</si>
  <si>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</si>
  <si>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</si>
  <si>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</si>
  <si>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</si>
  <si>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</si>
  <si>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</si>
  <si>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</si>
  <si>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</si>
  <si>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</si>
  <si>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</si>
  <si>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</si>
  <si>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</si>
  <si>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</si>
  <si>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</si>
  <si>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</si>
  <si>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</si>
  <si>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</si>
  <si>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</si>
  <si>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</si>
  <si>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</si>
  <si>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</si>
  <si>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</si>
  <si>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</si>
  <si>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</si>
  <si>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</si>
  <si>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</si>
  <si>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</si>
  <si>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</si>
  <si>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</si>
  <si>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</si>
  <si>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</si>
  <si>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</si>
  <si>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</si>
  <si>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</si>
  <si>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</si>
  <si>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</si>
  <si>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</si>
  <si>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</si>
  <si>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</si>
  <si>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</si>
  <si>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</si>
  <si>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</si>
  <si>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</si>
  <si>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</si>
  <si>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</si>
  <si>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</si>
  <si>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</si>
  <si>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</si>
  <si>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</si>
  <si>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</si>
  <si>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</si>
  <si>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</si>
  <si>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</si>
  <si>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</si>
  <si>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</si>
  <si>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</si>
  <si>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</si>
  <si>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</si>
  <si>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</si>
  <si>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</si>
  <si>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</si>
  <si>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</si>
  <si>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</si>
  <si>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</si>
  <si>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</si>
  <si>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</si>
  <si>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</si>
  <si>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</si>
  <si>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</si>
  <si>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</si>
  <si>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</si>
  <si>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</si>
  <si>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</si>
  <si>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</si>
  <si>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</si>
  <si>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</si>
  <si>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</si>
  <si>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</si>
  <si>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</si>
  <si>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</si>
  <si>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</si>
  <si>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</si>
  <si>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</si>
  <si>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</si>
  <si>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</si>
  <si>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</si>
  <si>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</si>
  <si>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</si>
  <si>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</si>
  <si>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</si>
  <si>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</si>
  <si>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</si>
  <si>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</si>
  <si>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</si>
  <si>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</si>
  <si>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</si>
  <si>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</si>
  <si>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</si>
  <si>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</si>
  <si>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</si>
  <si>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</si>
  <si>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</si>
  <si>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</si>
  <si>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</si>
  <si>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</si>
  <si>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</si>
  <si>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</si>
  <si>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</si>
  <si>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</si>
  <si>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</si>
  <si>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</si>
  <si>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</si>
  <si>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</si>
  <si>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</si>
  <si>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</si>
  <si>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</si>
  <si>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</si>
  <si>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</si>
  <si>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</si>
  <si>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</si>
  <si>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</si>
  <si>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</si>
  <si>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</si>
  <si>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</si>
  <si>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</si>
  <si>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</si>
  <si>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</si>
  <si>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</si>
  <si>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</si>
  <si>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</si>
  <si>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</si>
  <si>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</si>
  <si>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</si>
  <si>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</si>
  <si>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</si>
  <si>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</si>
  <si>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</si>
  <si>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</si>
  <si>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</si>
  <si>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</si>
  <si>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</si>
  <si>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</si>
  <si>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</si>
  <si>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</si>
  <si>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</si>
  <si>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</si>
  <si>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</si>
  <si>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</si>
  <si>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</si>
  <si>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</si>
  <si>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</si>
  <si>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</si>
  <si>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</si>
  <si>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</si>
  <si>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</si>
  <si>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</si>
  <si>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</si>
  <si>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</si>
  <si>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</si>
  <si>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</si>
  <si>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</si>
  <si>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</si>
  <si>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</si>
  <si>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</si>
  <si>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</si>
  <si>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</si>
  <si>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</si>
  <si>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</si>
  <si>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</si>
  <si>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</si>
  <si>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</si>
  <si>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</si>
  <si>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</si>
  <si>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</si>
  <si>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</si>
  <si>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</si>
  <si>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</si>
  <si>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</si>
  <si>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</si>
  <si>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</si>
  <si>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</si>
  <si>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</si>
  <si>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</si>
  <si>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</si>
  <si>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</si>
  <si>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</si>
  <si>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</si>
  <si>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</si>
  <si>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</si>
  <si>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</si>
  <si>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</si>
  <si>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</si>
  <si>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</si>
  <si>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</si>
  <si>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</si>
  <si>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</si>
  <si>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</si>
  <si>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</si>
  <si>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</si>
  <si>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</si>
  <si>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</si>
  <si>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</si>
  <si>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</si>
  <si>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</si>
  <si>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</si>
  <si>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</si>
  <si>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</si>
  <si>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</si>
  <si>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</si>
  <si>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</si>
  <si>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</si>
  <si>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</si>
  <si>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</si>
  <si>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</si>
  <si>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</si>
  <si>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</si>
  <si>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</si>
  <si>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</si>
  <si>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</si>
  <si>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</si>
  <si>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</si>
  <si>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</si>
  <si>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</si>
  <si>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</si>
  <si>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</si>
  <si>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</si>
  <si>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</si>
  <si>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</si>
  <si>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</si>
  <si>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</si>
  <si>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</si>
  <si>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</si>
  <si>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</si>
  <si>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</si>
  <si>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</si>
  <si>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</si>
  <si>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</si>
  <si>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</si>
  <si>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</si>
  <si>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</si>
  <si>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</si>
  <si>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</si>
  <si>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</si>
  <si>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</si>
  <si>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</si>
  <si>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</si>
  <si>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</si>
  <si>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</si>
  <si>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</si>
  <si>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</si>
  <si>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</si>
  <si>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</si>
  <si>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</si>
  <si>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</si>
  <si>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</si>
  <si>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</si>
  <si>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</si>
  <si>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</si>
  <si>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</si>
  <si>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</si>
  <si>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</si>
  <si>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</si>
  <si>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</si>
  <si>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</si>
  <si>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</si>
  <si>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</si>
  <si>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</si>
  <si>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</si>
  <si>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</si>
  <si>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</si>
  <si>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</si>
  <si>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</si>
  <si>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</si>
  <si>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</si>
  <si>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</si>
  <si>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</si>
  <si>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</si>
  <si>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</si>
  <si>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</si>
  <si>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</si>
  <si>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</si>
  <si>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</si>
  <si>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</si>
  <si>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</si>
  <si>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</si>
  <si>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</si>
  <si>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</si>
  <si>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</si>
  <si>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</si>
  <si>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</si>
  <si>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</si>
  <si>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</si>
  <si>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</si>
  <si>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</si>
  <si>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</si>
  <si>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</si>
  <si>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</si>
  <si>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</si>
  <si>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</si>
  <si>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</si>
  <si>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</si>
  <si>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</si>
  <si>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</si>
  <si>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</si>
  <si>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</si>
  <si>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</si>
  <si>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</si>
  <si>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</si>
  <si>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</si>
  <si>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</si>
  <si>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</si>
  <si>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</si>
  <si>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</si>
  <si>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</si>
  <si>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</si>
  <si>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</si>
  <si>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</si>
  <si>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</si>
  <si>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</si>
  <si>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</si>
  <si>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</si>
  <si>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</si>
  <si>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</si>
  <si>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</si>
  <si>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</si>
  <si>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</si>
  <si>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</si>
  <si>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</si>
  <si>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</si>
  <si>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</si>
  <si>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</si>
  <si>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</si>
  <si>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</si>
  <si>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</si>
  <si>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</si>
  <si>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</si>
  <si>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</si>
  <si>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</si>
  <si>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</si>
  <si>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</si>
  <si>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</si>
  <si>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</si>
  <si>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</si>
  <si>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</si>
  <si>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</si>
  <si>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</si>
  <si>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</si>
  <si>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</si>
  <si>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</si>
  <si>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</si>
  <si>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</si>
  <si>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</si>
  <si>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</si>
  <si>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</si>
  <si>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</si>
  <si>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</si>
  <si>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</si>
  <si>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</si>
  <si>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</si>
  <si>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</si>
  <si>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</si>
  <si>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</si>
  <si>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</si>
  <si>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</si>
  <si>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</si>
  <si>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</si>
  <si>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</si>
  <si>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</si>
  <si>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</si>
  <si>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</si>
  <si>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</si>
  <si>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</si>
  <si>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</si>
  <si>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</si>
  <si>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</si>
  <si>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</si>
  <si>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</si>
  <si>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</si>
  <si>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</si>
  <si>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</si>
  <si>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</si>
  <si>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</si>
  <si>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</si>
  <si>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</si>
  <si>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</si>
  <si>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</si>
  <si>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</si>
  <si>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</si>
  <si>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</si>
  <si>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</si>
  <si>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</si>
  <si>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</si>
  <si>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</si>
  <si>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</si>
  <si>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</si>
  <si>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</si>
  <si>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</si>
  <si>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</si>
  <si>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</si>
  <si>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</si>
  <si>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</si>
  <si>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</si>
  <si>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</si>
  <si>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</si>
  <si>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</si>
  <si>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</si>
  <si>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</si>
  <si>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</si>
  <si>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</si>
  <si>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</si>
  <si>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</si>
  <si>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</si>
  <si>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</si>
  <si>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</si>
  <si>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</si>
  <si>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</si>
  <si>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</si>
  <si>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</si>
  <si>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</si>
  <si>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</si>
  <si>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</si>
  <si>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</si>
  <si>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</si>
  <si>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</si>
  <si>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</si>
  <si>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</si>
  <si>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</si>
  <si>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</si>
  <si>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</si>
  <si>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</si>
  <si>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</si>
  <si>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</si>
  <si>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</si>
  <si>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</si>
  <si>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</si>
  <si>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</si>
  <si>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</si>
  <si>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</si>
  <si>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</si>
  <si>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</si>
  <si>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</si>
  <si>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</si>
  <si>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</si>
  <si>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</si>
  <si>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</si>
  <si>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</si>
  <si>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</si>
  <si>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</si>
  <si>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</si>
  <si>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</si>
  <si>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</si>
  <si>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</si>
  <si>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</si>
  <si>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</si>
  <si>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</si>
  <si>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</si>
  <si>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</si>
  <si>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</si>
  <si>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</si>
  <si>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</si>
  <si>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</si>
  <si>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</si>
  <si>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</si>
  <si>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</si>
  <si>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</si>
  <si>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</si>
  <si>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</si>
  <si>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</si>
  <si>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</si>
  <si>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</si>
  <si>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</si>
  <si>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</si>
  <si>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</si>
  <si>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</si>
  <si>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</si>
  <si>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</si>
  <si>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</si>
  <si>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</si>
  <si>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</si>
  <si>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</si>
  <si>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</si>
  <si>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</si>
  <si>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</si>
  <si>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</si>
  <si>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</si>
  <si>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</si>
  <si>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</si>
  <si>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</si>
  <si>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</si>
  <si>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</si>
  <si>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</si>
  <si>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</si>
  <si>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</si>
  <si>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</si>
  <si>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</si>
  <si>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</si>
  <si>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</si>
  <si>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</si>
  <si>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</si>
  <si>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</si>
  <si>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</si>
  <si>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</si>
  <si>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</si>
  <si>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</si>
  <si>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</si>
  <si>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</si>
  <si>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</si>
  <si>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</si>
  <si>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</si>
  <si>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</si>
  <si>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</si>
  <si>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</si>
  <si>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</si>
  <si>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</si>
  <si>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</si>
  <si>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</si>
  <si>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</si>
  <si>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</si>
  <si>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</si>
  <si>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</si>
  <si>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</si>
  <si>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</si>
  <si>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</si>
  <si>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</si>
  <si>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</si>
  <si>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</si>
  <si>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</si>
  <si>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</si>
  <si>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</si>
  <si>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</si>
  <si>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</si>
  <si>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</si>
  <si>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</si>
  <si>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</si>
  <si>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</si>
  <si>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</si>
  <si>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</si>
  <si>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</si>
  <si>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</si>
  <si>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</si>
  <si>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</si>
  <si>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</si>
  <si>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</si>
  <si>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</si>
  <si>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</si>
  <si>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</si>
  <si>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</si>
  <si>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</si>
  <si>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</si>
  <si>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</si>
  <si>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</si>
  <si>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</si>
  <si>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</si>
  <si>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</si>
  <si>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</si>
  <si>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</si>
  <si>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</si>
  <si>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</si>
  <si>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</si>
  <si>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</si>
  <si>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</si>
  <si>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</si>
  <si>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</si>
  <si>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</si>
  <si>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</si>
  <si>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</si>
  <si>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</si>
  <si>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</si>
  <si>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</si>
  <si>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</si>
  <si>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</si>
  <si>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</si>
  <si>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</si>
  <si>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</si>
  <si>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</si>
  <si>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</si>
  <si>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</si>
  <si>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</si>
  <si>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</si>
  <si>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</si>
  <si>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</si>
  <si>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</si>
  <si>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</si>
  <si>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</si>
  <si>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</si>
  <si>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</si>
  <si>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</si>
  <si>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</si>
  <si>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</si>
  <si>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</si>
  <si>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</si>
  <si>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</si>
  <si>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</si>
  <si>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</si>
  <si>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</si>
  <si>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</si>
  <si>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</si>
  <si>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</si>
  <si>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</si>
  <si>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</si>
  <si>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</si>
  <si>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</si>
  <si>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</si>
  <si>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</si>
  <si>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</si>
  <si>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</si>
  <si>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</si>
  <si>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</si>
  <si>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</si>
  <si>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</si>
  <si>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</si>
  <si>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</si>
  <si>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</si>
  <si>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</si>
  <si>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</si>
  <si>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</si>
  <si>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</si>
  <si>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</si>
  <si>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</si>
  <si>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</si>
  <si>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</si>
  <si>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</si>
  <si>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</si>
  <si>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</si>
  <si>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</si>
  <si>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</si>
  <si>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</si>
  <si>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</si>
  <si>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</si>
  <si>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</si>
  <si>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</si>
  <si>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</si>
  <si>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</si>
  <si>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</si>
  <si>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</si>
  <si>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</si>
  <si>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</si>
  <si>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</si>
  <si>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</si>
  <si>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</si>
  <si>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</si>
  <si>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</si>
  <si>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</si>
  <si>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</si>
  <si>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</si>
  <si>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</si>
  <si>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</si>
  <si>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</si>
  <si>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</si>
  <si>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</si>
  <si>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</si>
  <si>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</si>
  <si>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</si>
  <si>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</si>
  <si>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</si>
  <si>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</si>
  <si>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</si>
  <si>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</si>
  <si>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</si>
  <si>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</si>
  <si>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</si>
  <si>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</si>
  <si>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</si>
  <si>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</si>
  <si>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</si>
  <si>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</si>
  <si>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</si>
  <si>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</si>
  <si>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</si>
  <si>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</si>
  <si>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</si>
  <si>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</si>
  <si>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</si>
  <si>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</si>
  <si>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</si>
  <si>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</si>
  <si>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</si>
  <si>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</si>
  <si>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</si>
  <si>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</si>
  <si>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</si>
  <si>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</si>
  <si>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</si>
  <si>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</si>
  <si>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</si>
  <si>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</si>
  <si>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</si>
  <si>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</si>
  <si>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</si>
  <si>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</si>
  <si>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</si>
  <si>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</si>
  <si>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</si>
  <si>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</si>
  <si>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</si>
  <si>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</si>
  <si>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</si>
  <si>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</si>
  <si>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</si>
  <si>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</si>
  <si>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</si>
  <si>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</si>
  <si>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</si>
  <si>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</si>
  <si>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</si>
  <si>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</si>
  <si>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</si>
  <si>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</si>
  <si>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</si>
  <si>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</si>
  <si>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</si>
  <si>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</si>
  <si>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</si>
  <si>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</si>
  <si>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</si>
  <si>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</si>
  <si>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</si>
  <si>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</si>
  <si>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</si>
  <si>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</si>
  <si>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</si>
  <si>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</si>
  <si>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</si>
  <si>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</si>
  <si>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</si>
  <si>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</si>
  <si>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</si>
  <si>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</si>
  <si>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</si>
  <si>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</si>
  <si>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</si>
  <si>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</si>
  <si>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</si>
  <si>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</si>
  <si>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</si>
  <si>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</si>
  <si>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</si>
  <si>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</si>
  <si>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</si>
  <si>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</si>
  <si>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</si>
  <si>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</si>
  <si>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</si>
  <si>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</si>
  <si>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</si>
  <si>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</si>
  <si>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</si>
  <si>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</si>
  <si>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</si>
  <si>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</si>
  <si>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</si>
  <si>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</si>
  <si>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</si>
  <si>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</si>
  <si>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</si>
  <si>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</si>
  <si>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</si>
  <si>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</si>
  <si>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</si>
  <si>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</si>
  <si>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</si>
  <si>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</si>
  <si>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</si>
  <si>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</si>
  <si>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</si>
  <si>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</si>
  <si>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</si>
  <si>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</si>
  <si>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</si>
  <si>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</si>
  <si>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</si>
  <si>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</si>
  <si>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</si>
  <si>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</si>
  <si>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</si>
  <si>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</si>
  <si>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</si>
  <si>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</si>
  <si>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</si>
  <si>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</si>
  <si>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</si>
  <si>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</si>
  <si>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</si>
  <si>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</si>
  <si>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</si>
  <si>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</si>
  <si>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</si>
  <si>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</si>
  <si>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</si>
  <si>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</si>
  <si>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</si>
  <si>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</si>
  <si>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</si>
  <si>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</si>
  <si>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</si>
  <si>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</si>
  <si>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</si>
  <si>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</si>
  <si>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</si>
  <si>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</si>
  <si>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</si>
  <si>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</si>
  <si>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</si>
  <si>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</si>
  <si>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</si>
  <si>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</si>
  <si>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</si>
  <si>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</si>
  <si>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</si>
  <si>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</si>
  <si>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</si>
  <si>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</si>
  <si>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</si>
  <si>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</si>
  <si>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</si>
  <si>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</si>
  <si>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</si>
  <si>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</si>
  <si>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</si>
  <si>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</si>
  <si>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</si>
  <si>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</si>
  <si>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</si>
  <si>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</si>
  <si>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</si>
  <si>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</si>
  <si>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</si>
  <si>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</si>
  <si>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</si>
  <si>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</si>
  <si>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</si>
  <si>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</si>
  <si>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</si>
  <si>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</si>
  <si>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</si>
  <si>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</si>
  <si>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</si>
  <si>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</si>
  <si>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</si>
  <si>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</si>
  <si>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</si>
  <si>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</si>
  <si>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</si>
  <si>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</si>
  <si>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</si>
  <si>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</si>
  <si>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</si>
  <si>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</si>
  <si>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</si>
  <si>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</si>
  <si>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</si>
  <si>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</si>
  <si>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</si>
  <si>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</si>
  <si>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</si>
  <si>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</si>
  <si>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</si>
  <si>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</si>
  <si>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</si>
  <si>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</si>
  <si>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</si>
  <si>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</si>
  <si>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</si>
  <si>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</si>
  <si>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</si>
  <si>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</si>
  <si>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</si>
  <si>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</si>
  <si>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</si>
  <si>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</si>
  <si>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</si>
  <si>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</si>
  <si>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</si>
  <si>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</si>
  <si>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</si>
  <si>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</si>
  <si>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</si>
  <si>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</si>
  <si>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</si>
  <si>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</si>
  <si>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</si>
  <si>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</si>
  <si>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</si>
  <si>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</si>
  <si>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</si>
  <si>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</si>
  <si>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</si>
  <si>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</si>
  <si>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</si>
  <si>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</si>
  <si>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</si>
  <si>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</si>
  <si>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</si>
  <si>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</si>
  <si>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</si>
  <si>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</si>
  <si>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</si>
  <si>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</si>
  <si>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</si>
  <si>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</si>
  <si>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</si>
  <si>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</si>
  <si>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</si>
  <si>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</si>
  <si>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</si>
  <si>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</si>
  <si>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</si>
  <si>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</si>
  <si>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</si>
  <si>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</si>
  <si>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</si>
  <si>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</si>
  <si>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</si>
  <si>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</si>
  <si>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</si>
  <si>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</si>
  <si>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</si>
  <si>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</si>
  <si>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</si>
  <si>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</si>
  <si>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</si>
  <si>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</si>
  <si>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</si>
  <si>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</si>
  <si>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</si>
  <si>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</si>
  <si>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</si>
  <si>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</si>
  <si>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</si>
  <si>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</si>
  <si>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</si>
  <si>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</si>
  <si>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</si>
  <si>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</si>
  <si>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</si>
  <si>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</si>
  <si>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</si>
  <si>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</si>
  <si>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</si>
  <si>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</si>
  <si>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</si>
  <si>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</si>
  <si>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</si>
  <si>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</si>
  <si>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</si>
  <si>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</si>
  <si>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</si>
  <si>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</si>
  <si>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</si>
  <si>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</si>
  <si>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</si>
  <si>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</si>
  <si>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</si>
  <si>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</si>
  <si>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</si>
  <si>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</si>
  <si>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</si>
  <si>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</si>
  <si>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</si>
  <si>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</si>
  <si>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</si>
  <si>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</si>
  <si>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</si>
  <si>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</si>
  <si>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</si>
  <si>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</si>
  <si>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</si>
  <si>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</si>
  <si>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</si>
  <si>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</si>
  <si>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</si>
  <si>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</si>
  <si>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</si>
  <si>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</si>
  <si>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</si>
  <si>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</si>
  <si>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</si>
  <si>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</si>
  <si>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</si>
  <si>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</si>
  <si>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</si>
  <si>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</si>
  <si>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</si>
  <si>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</si>
  <si>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</si>
  <si>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</si>
  <si>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</si>
  <si>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</si>
  <si>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</si>
  <si>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</si>
  <si>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</si>
  <si>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</si>
  <si>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</si>
  <si>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</si>
  <si>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</si>
  <si>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</si>
  <si>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</si>
  <si>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</si>
  <si>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</si>
  <si>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</si>
  <si>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</si>
  <si>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</si>
  <si>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</si>
  <si>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</si>
  <si>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</si>
  <si>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</si>
  <si>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</si>
  <si>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</si>
  <si>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</si>
  <si>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</si>
  <si>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</si>
  <si>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</si>
  <si>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</si>
  <si>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</si>
  <si>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</si>
  <si>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</si>
  <si>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</si>
  <si>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</si>
  <si>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</si>
  <si>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</si>
  <si>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</si>
  <si>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</si>
  <si>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</si>
  <si>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</si>
  <si>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</si>
  <si>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</si>
  <si>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</si>
  <si>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</si>
  <si>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</si>
  <si>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</si>
  <si>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</si>
  <si>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</si>
  <si>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</si>
  <si>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</si>
  <si>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</si>
  <si>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</si>
  <si>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</si>
  <si>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</si>
  <si>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</si>
  <si>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</si>
  <si>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</si>
  <si>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</si>
  <si>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</si>
  <si>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</si>
  <si>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</si>
  <si>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</si>
  <si>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</si>
  <si>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</si>
  <si>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</si>
  <si>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</si>
  <si>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</si>
  <si>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</si>
  <si>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</si>
  <si>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</si>
  <si>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</si>
  <si>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</si>
  <si>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</si>
  <si>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</si>
  <si>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</si>
  <si>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</si>
  <si>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</si>
  <si>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</si>
  <si>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</si>
  <si>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</si>
  <si>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</si>
  <si>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</si>
  <si>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</si>
  <si>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</si>
  <si>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</si>
  <si>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</si>
  <si>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</si>
  <si>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</si>
  <si>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</si>
  <si>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</si>
  <si>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</si>
  <si>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</si>
  <si>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</si>
  <si>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</si>
  <si>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</si>
  <si>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</si>
  <si>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</si>
  <si>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</si>
  <si>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</si>
  <si>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</si>
  <si>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</si>
  <si>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</si>
  <si>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</si>
  <si>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</si>
  <si>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</si>
  <si>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</si>
  <si>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</si>
  <si>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</si>
  <si>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</si>
  <si>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</si>
  <si>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</si>
  <si>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</si>
  <si>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</si>
  <si>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</si>
  <si>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</si>
  <si>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</si>
  <si>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</si>
  <si>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</si>
  <si>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</si>
  <si>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</si>
  <si>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</si>
  <si>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</si>
  <si>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</si>
  <si>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</si>
  <si>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</si>
  <si>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</si>
  <si>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</si>
  <si>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</si>
  <si>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</si>
  <si>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</si>
  <si>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</si>
  <si>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</si>
  <si>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</si>
  <si>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</si>
  <si>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</si>
  <si>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</si>
  <si>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</si>
  <si>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</si>
  <si>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</si>
  <si>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</si>
  <si>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</si>
  <si>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</si>
  <si>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</si>
  <si>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</si>
  <si>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</si>
  <si>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</si>
  <si>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</si>
  <si>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</si>
  <si>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</si>
  <si>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</si>
  <si>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</si>
  <si>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</si>
  <si>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</si>
  <si>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</si>
  <si>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</si>
  <si>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</si>
  <si>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</si>
  <si>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</si>
  <si>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</si>
  <si>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</si>
  <si>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</si>
  <si>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</si>
  <si>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</si>
  <si>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</si>
  <si>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</si>
  <si>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</si>
  <si>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</si>
  <si>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</si>
  <si>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</si>
  <si>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</si>
  <si>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</si>
  <si>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</si>
  <si>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</si>
  <si>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</si>
  <si>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</si>
  <si>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</si>
  <si>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</si>
  <si>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</si>
  <si>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</si>
  <si>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</si>
  <si>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</si>
  <si>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</si>
  <si>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</si>
  <si>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</si>
  <si>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</si>
  <si>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</si>
  <si>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</si>
  <si>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</si>
  <si>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</si>
  <si>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</si>
  <si>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</si>
  <si>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</si>
  <si>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</si>
  <si>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</si>
  <si>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</si>
  <si>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</si>
  <si>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</si>
  <si>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</si>
  <si>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</si>
  <si>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</si>
  <si>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</si>
  <si>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</si>
  <si>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</si>
  <si>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</si>
  <si>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</si>
  <si>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</si>
  <si>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</si>
  <si>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</si>
  <si>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</si>
  <si>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</si>
  <si>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</si>
  <si>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</si>
  <si>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</si>
  <si>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</si>
  <si>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</si>
  <si>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</si>
  <si>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</si>
  <si>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</si>
  <si>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</si>
  <si>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</si>
  <si>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</si>
  <si>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</si>
  <si>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</si>
  <si>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</si>
  <si>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</si>
  <si>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</si>
  <si>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</si>
  <si>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</si>
  <si>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</si>
  <si>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</si>
  <si>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</si>
  <si>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</si>
  <si>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</si>
  <si>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</si>
  <si>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</si>
  <si>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</si>
  <si>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</si>
  <si>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</si>
  <si>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</si>
  <si>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</si>
  <si>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</si>
  <si>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</si>
  <si>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</si>
  <si>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</si>
  <si>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</si>
  <si>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</si>
  <si>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</si>
  <si>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</si>
  <si>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</si>
  <si>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</si>
  <si>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</si>
  <si>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</si>
  <si>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</si>
  <si>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</si>
  <si>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</si>
  <si>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</si>
  <si>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</si>
  <si>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</si>
  <si>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</si>
  <si>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</si>
  <si>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</si>
  <si>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</si>
  <si>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</si>
  <si>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</si>
  <si>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</si>
  <si>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</si>
  <si>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</si>
  <si>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</si>
  <si>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</si>
  <si>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</si>
  <si>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</si>
  <si>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</si>
  <si>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</si>
  <si>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</si>
  <si>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</si>
  <si>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</si>
  <si>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</si>
  <si>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</si>
  <si>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</si>
  <si>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</si>
  <si>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</si>
  <si>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</si>
  <si>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</si>
  <si>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</si>
  <si>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</si>
  <si>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</si>
  <si>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</si>
  <si>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</si>
  <si>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</si>
  <si>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</si>
  <si>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</si>
  <si>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</si>
  <si>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</si>
  <si>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</si>
  <si>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</si>
  <si>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</si>
  <si>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</si>
  <si>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</si>
  <si>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</si>
  <si>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</si>
  <si>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</si>
  <si>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</si>
  <si>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</si>
  <si>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</si>
  <si>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</si>
  <si>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</si>
  <si>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</si>
  <si>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</si>
  <si>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</si>
  <si>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</si>
  <si>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</si>
  <si>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</si>
  <si>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</si>
  <si>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</si>
  <si>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</si>
  <si>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</si>
  <si>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</si>
  <si>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</si>
  <si>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</si>
  <si>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</si>
  <si>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</si>
  <si>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</si>
  <si>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</si>
  <si>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</si>
  <si>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</si>
  <si>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</si>
  <si>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</si>
  <si>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</si>
  <si>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</si>
  <si>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</si>
  <si>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</si>
  <si>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</si>
  <si>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</si>
  <si>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</si>
  <si>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</si>
  <si>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</si>
  <si>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</si>
  <si>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</si>
  <si>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</si>
  <si>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</si>
  <si>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</si>
  <si>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</si>
  <si>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</si>
  <si>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</si>
  <si>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</si>
  <si>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</si>
  <si>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</si>
  <si>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</si>
  <si>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</si>
  <si>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</si>
  <si>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</si>
  <si>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</si>
  <si>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</si>
  <si>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</si>
  <si>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</si>
  <si>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</si>
  <si>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</si>
  <si>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</si>
  <si>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</si>
  <si>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</si>
  <si>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</si>
  <si>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</si>
  <si>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</si>
  <si>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</si>
  <si>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</si>
  <si>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</si>
  <si>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</si>
  <si>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</si>
  <si>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</si>
  <si>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</si>
  <si>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</si>
  <si>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</si>
  <si>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</si>
  <si>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</si>
  <si>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</si>
  <si>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</si>
  <si>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</si>
  <si>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</si>
  <si>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</si>
  <si>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</si>
  <si>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</si>
  <si>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</si>
  <si>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</si>
  <si>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</si>
  <si>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</si>
  <si>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</si>
  <si>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</si>
  <si>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</si>
  <si>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</si>
  <si>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</si>
  <si>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</si>
  <si>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</si>
  <si>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</si>
  <si>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</si>
  <si>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</si>
  <si>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</si>
  <si>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</si>
  <si>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</si>
  <si>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</si>
  <si>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</si>
  <si>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</si>
  <si>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</si>
  <si>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</si>
  <si>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</si>
  <si>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</si>
  <si>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</si>
  <si>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</si>
  <si>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</si>
  <si>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</si>
  <si>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</si>
  <si>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</si>
  <si>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</si>
  <si>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</si>
  <si>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</si>
  <si>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</si>
  <si>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</si>
  <si>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</si>
  <si>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</si>
  <si>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</si>
  <si>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</si>
  <si>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</si>
  <si>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</si>
  <si>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</si>
  <si>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</si>
  <si>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</si>
  <si>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</si>
  <si>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</si>
  <si>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</si>
  <si>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</si>
  <si>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</si>
  <si>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</si>
  <si>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</si>
  <si>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</si>
  <si>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</si>
  <si>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</si>
  <si>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</si>
  <si>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</si>
  <si>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</si>
  <si>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</si>
  <si>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</si>
  <si>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</si>
  <si>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</si>
  <si>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</si>
  <si>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</si>
  <si>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</si>
  <si>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</si>
  <si>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</si>
  <si>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</si>
  <si>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</si>
  <si>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</si>
  <si>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</si>
  <si>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</si>
  <si>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</si>
  <si>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</si>
  <si>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</si>
  <si>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</si>
  <si>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</si>
  <si>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</si>
  <si>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</si>
  <si>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</si>
  <si>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</si>
  <si>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</si>
  <si>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</si>
  <si>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</si>
  <si>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</si>
  <si>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</si>
  <si>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</si>
  <si>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</si>
  <si>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</si>
  <si>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</si>
  <si>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</si>
  <si>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</si>
  <si>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</si>
  <si>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</si>
  <si>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</si>
  <si>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</si>
  <si>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</si>
  <si>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</si>
  <si>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</si>
  <si>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</si>
  <si>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</si>
  <si>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</si>
  <si>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</si>
  <si>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</si>
  <si>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</si>
  <si>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</si>
  <si>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</si>
  <si>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</si>
  <si>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</si>
  <si>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</si>
  <si>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</si>
  <si>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</si>
  <si>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</si>
  <si>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</si>
  <si>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</si>
  <si>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</si>
  <si>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</si>
  <si>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</si>
  <si>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</si>
  <si>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</si>
  <si>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</si>
  <si>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</si>
  <si>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</si>
  <si>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</si>
  <si>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</si>
  <si>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</si>
  <si>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</si>
  <si>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</si>
  <si>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</si>
  <si>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</si>
  <si>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</si>
  <si>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</si>
  <si>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</si>
  <si>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</si>
  <si>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</si>
  <si>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</si>
  <si>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</si>
  <si>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</si>
  <si>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</si>
  <si>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</si>
  <si>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</si>
  <si>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</si>
  <si>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</si>
  <si>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</si>
  <si>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</si>
  <si>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</si>
  <si>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</si>
  <si>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</si>
  <si>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</si>
  <si>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</si>
  <si>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</si>
  <si>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</si>
  <si>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</si>
  <si>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</si>
  <si>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</si>
  <si>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</si>
  <si>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</si>
  <si>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</si>
  <si>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</si>
  <si>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</si>
  <si>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</si>
  <si>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</si>
  <si>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</si>
  <si>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</si>
  <si>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</si>
  <si>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</si>
  <si>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</si>
  <si>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</si>
  <si>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</si>
  <si>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</si>
  <si>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</si>
  <si>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</si>
  <si>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</si>
  <si>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</si>
  <si>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</si>
  <si>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</si>
  <si>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</si>
  <si>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</si>
  <si>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</si>
  <si>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</si>
  <si>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</si>
  <si>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</si>
  <si>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</si>
  <si>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</si>
  <si>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</si>
  <si>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</si>
  <si>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</si>
  <si>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</si>
  <si>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</si>
  <si>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</si>
  <si>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</si>
  <si>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</si>
  <si>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</si>
  <si>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</si>
  <si>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</si>
  <si>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</si>
  <si>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</si>
  <si>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</si>
  <si>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</si>
  <si>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</si>
  <si>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</si>
  <si>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</si>
  <si>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</si>
  <si>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</si>
  <si>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</si>
  <si>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</si>
  <si>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</si>
  <si>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</si>
  <si>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</si>
  <si>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</si>
  <si>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</si>
  <si>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</si>
  <si>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</si>
  <si>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</si>
  <si>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</si>
  <si>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</si>
  <si>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</si>
  <si>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</si>
  <si>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</si>
  <si>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</si>
  <si>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</si>
  <si>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</si>
  <si>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</si>
  <si>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</si>
  <si>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</si>
  <si>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</si>
  <si>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</si>
  <si>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</si>
  <si>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</si>
  <si>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</si>
  <si>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</si>
  <si>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</si>
  <si>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</si>
  <si>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</si>
  <si>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</si>
  <si>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</si>
  <si>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</si>
  <si>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</si>
  <si>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</si>
  <si>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</si>
  <si>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</si>
  <si>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</si>
  <si>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</si>
  <si>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</si>
  <si>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</si>
  <si>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</si>
  <si>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</si>
  <si>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</si>
  <si>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</si>
  <si>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</si>
  <si>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</si>
  <si>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</si>
  <si>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</si>
  <si>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</si>
  <si>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</si>
  <si>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</si>
  <si>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</si>
  <si>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</si>
  <si>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</si>
  <si>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</si>
  <si>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</si>
  <si>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</si>
  <si>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</si>
  <si>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</si>
  <si>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</si>
  <si>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</si>
  <si>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</si>
  <si>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</si>
  <si>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</si>
  <si>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</si>
  <si>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</si>
  <si>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</si>
  <si>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</si>
  <si>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</si>
  <si>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</si>
  <si>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</si>
  <si>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</si>
  <si>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</si>
  <si>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</si>
  <si>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</si>
  <si>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</si>
  <si>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</si>
  <si>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</si>
  <si>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</si>
  <si>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</si>
  <si>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</si>
  <si>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</si>
  <si>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</si>
  <si>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</si>
  <si>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</si>
  <si>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</si>
  <si>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</si>
  <si>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</si>
  <si>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</si>
  <si>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</si>
  <si>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</si>
  <si>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</si>
  <si>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</si>
  <si>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</si>
  <si>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</si>
  <si>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</si>
  <si>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</si>
  <si>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</si>
  <si>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</si>
  <si>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</si>
  <si>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</si>
  <si>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</si>
  <si>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</si>
  <si>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</si>
  <si>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</si>
  <si>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</si>
  <si>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</si>
  <si>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</si>
  <si>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</si>
  <si>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</si>
  <si>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</si>
  <si>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</si>
  <si>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</si>
  <si>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</si>
  <si>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</si>
  <si>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</si>
  <si>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</si>
  <si>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</si>
  <si>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</si>
  <si>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</si>
  <si>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</si>
  <si>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</si>
  <si>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</si>
  <si>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</si>
  <si>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</si>
  <si>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</si>
  <si>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</si>
  <si>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</si>
  <si>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</si>
  <si>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</si>
  <si>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</si>
  <si>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</si>
  <si>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</si>
  <si>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</si>
  <si>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</si>
  <si>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</si>
  <si>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</si>
  <si>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</si>
  <si>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</si>
  <si>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</si>
  <si>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</si>
  <si>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</si>
  <si>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</si>
  <si>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</si>
  <si>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</si>
  <si>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</si>
  <si>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</si>
  <si>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</si>
  <si>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</si>
  <si>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</si>
  <si>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</si>
  <si>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</si>
  <si>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</si>
  <si>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</si>
  <si>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</si>
  <si>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</si>
  <si>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</si>
  <si>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</si>
  <si>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</si>
  <si>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</si>
  <si>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</si>
  <si>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</si>
  <si>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</si>
  <si>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</si>
  <si>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</si>
  <si>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</si>
  <si>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</si>
  <si>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</si>
  <si>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</si>
  <si>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</si>
  <si>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</si>
  <si>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</si>
  <si>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</si>
  <si>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</si>
  <si>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</si>
  <si>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</si>
  <si>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</si>
  <si>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</si>
  <si>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</si>
  <si>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</si>
  <si>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</si>
  <si>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</si>
  <si>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</si>
  <si>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</si>
  <si>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</si>
  <si>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</si>
  <si>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</si>
  <si>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</si>
  <si>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</si>
  <si>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</si>
  <si>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</si>
  <si>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</si>
  <si>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</si>
  <si>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</si>
  <si>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</si>
  <si>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</si>
  <si>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</si>
  <si>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</si>
  <si>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</si>
  <si>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</si>
  <si>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</si>
  <si>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</si>
  <si>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</si>
  <si>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</si>
  <si>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</si>
  <si>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</si>
  <si>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</si>
  <si>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</si>
  <si>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</si>
  <si>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</si>
  <si>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</si>
  <si>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</si>
  <si>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</si>
  <si>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</si>
  <si>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</si>
  <si>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</si>
  <si>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</si>
  <si>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</si>
  <si>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</si>
  <si>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</si>
  <si>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</si>
  <si>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</si>
  <si>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</si>
  <si>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</si>
  <si>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</si>
  <si>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</si>
  <si>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</si>
  <si>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</si>
  <si>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</si>
  <si>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</si>
  <si>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</si>
  <si>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</si>
  <si>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</si>
  <si>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</si>
  <si>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</si>
  <si>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</si>
  <si>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</si>
  <si>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</si>
  <si>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</si>
  <si>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</si>
  <si>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</si>
  <si>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</si>
  <si>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</si>
  <si>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</si>
  <si>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</si>
  <si>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</si>
  <si>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</si>
  <si>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</si>
  <si>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</si>
  <si>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</si>
  <si>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</si>
  <si>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</si>
  <si>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</si>
  <si>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</si>
  <si>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</si>
  <si>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</si>
  <si>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</si>
  <si>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</si>
  <si>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</si>
  <si>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</si>
  <si>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</si>
  <si>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</si>
  <si>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</si>
  <si>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</si>
  <si>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</si>
  <si>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</si>
  <si>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</si>
  <si>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</si>
  <si>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</si>
  <si>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</si>
  <si>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</si>
  <si>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</si>
  <si>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</si>
  <si>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</si>
  <si>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</si>
  <si>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</si>
  <si>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</si>
  <si>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</si>
  <si>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</si>
  <si>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</si>
  <si>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</si>
  <si>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</si>
  <si>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</si>
  <si>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</si>
  <si>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</si>
  <si>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</si>
  <si>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</si>
  <si>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</si>
  <si>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</si>
  <si>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</si>
  <si>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</si>
  <si>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</si>
  <si>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</si>
  <si>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</si>
  <si>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</si>
  <si>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</si>
  <si>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</si>
  <si>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</si>
  <si>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</si>
  <si>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</si>
  <si>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</si>
  <si>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</si>
  <si>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</si>
  <si>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</si>
  <si>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</si>
  <si>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</si>
  <si>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</si>
  <si>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</si>
  <si>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</si>
  <si>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</si>
  <si>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</si>
  <si>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</si>
  <si>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</si>
  <si>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</si>
  <si>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</si>
  <si>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</si>
  <si>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</si>
  <si>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</si>
  <si>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</si>
  <si>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</si>
  <si>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</si>
  <si>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</si>
  <si>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</si>
  <si>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</si>
  <si>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</si>
  <si>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</si>
  <si>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</si>
  <si>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</si>
  <si>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</si>
  <si>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</si>
  <si>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</si>
  <si>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</si>
  <si>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</si>
  <si>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</si>
  <si>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</si>
  <si>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</si>
  <si>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</si>
  <si>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</si>
  <si>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</si>
  <si>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</si>
  <si>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</si>
  <si>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</si>
  <si>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</si>
  <si>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</si>
  <si>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</si>
  <si>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</si>
  <si>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</si>
  <si>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</si>
  <si>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</si>
  <si>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</si>
  <si>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</si>
  <si>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</si>
  <si>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</si>
  <si>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</si>
  <si>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</si>
  <si>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</si>
  <si>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</si>
  <si>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</si>
  <si>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</si>
  <si>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</si>
  <si>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</si>
  <si>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</si>
  <si>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</si>
  <si>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</si>
  <si>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</si>
  <si>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</si>
  <si>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</si>
  <si>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</si>
  <si>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</si>
  <si>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</si>
  <si>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</si>
  <si>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</si>
  <si>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</si>
  <si>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</si>
  <si>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</si>
  <si>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</si>
  <si>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</si>
  <si>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</si>
  <si>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</si>
  <si>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</si>
  <si>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</si>
  <si>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</si>
  <si>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</si>
  <si>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</si>
  <si>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</si>
  <si>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</si>
  <si>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</si>
  <si>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</si>
  <si>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</si>
  <si>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</si>
  <si>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</si>
  <si>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</si>
  <si>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</si>
  <si>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</si>
  <si>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</si>
  <si>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</si>
  <si>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</si>
  <si>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</si>
  <si>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</si>
  <si>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</si>
  <si>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</si>
  <si>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</si>
  <si>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</si>
  <si>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</si>
  <si>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</si>
  <si>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</si>
  <si>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</si>
  <si>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</si>
  <si>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</si>
  <si>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</si>
  <si>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</si>
  <si>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</si>
  <si>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</si>
  <si>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</si>
  <si>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</si>
  <si>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</si>
  <si>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</si>
  <si>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</si>
  <si>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</si>
  <si>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</si>
  <si>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</si>
  <si>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</si>
  <si>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</si>
  <si>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</si>
  <si>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</si>
  <si>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</si>
  <si>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</si>
  <si>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</si>
  <si>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</si>
  <si>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</si>
  <si>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</si>
  <si>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</si>
  <si>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</si>
  <si>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</si>
  <si>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</si>
  <si>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</si>
  <si>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</si>
  <si>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</si>
  <si>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</si>
  <si>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</si>
  <si>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</si>
  <si>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</si>
  <si>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</si>
  <si>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</si>
  <si>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</si>
  <si>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</si>
  <si>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</si>
  <si>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</si>
  <si>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</si>
  <si>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</si>
  <si>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</si>
  <si>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</si>
  <si>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</si>
  <si>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</si>
  <si>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</si>
  <si>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</si>
  <si>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</si>
  <si>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</si>
  <si>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</si>
  <si>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</si>
  <si>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</si>
  <si>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</si>
  <si>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</si>
  <si>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</si>
  <si>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</si>
  <si>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</si>
  <si>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</si>
  <si>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</si>
  <si>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</si>
  <si>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</si>
  <si>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</si>
  <si>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</si>
  <si>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</si>
  <si>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</si>
  <si>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</si>
  <si>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</si>
  <si>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</si>
  <si>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</si>
  <si>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</si>
  <si>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</si>
  <si>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</si>
  <si>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</si>
  <si>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</si>
  <si>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</si>
  <si>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</si>
  <si>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</si>
  <si>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</si>
  <si>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</si>
  <si>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</si>
  <si>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</si>
  <si>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</si>
  <si>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</si>
  <si>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</si>
  <si>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</si>
  <si>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</si>
  <si>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</si>
  <si>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</si>
  <si>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</si>
  <si>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</si>
  <si>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</si>
  <si>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</si>
  <si>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</si>
  <si>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</si>
  <si>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</si>
  <si>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</si>
  <si>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</si>
  <si>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</si>
  <si>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</si>
  <si>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</si>
  <si>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</si>
  <si>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</si>
  <si>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</si>
  <si>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</si>
  <si>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</si>
  <si>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</si>
  <si>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</si>
  <si>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</si>
  <si>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</si>
  <si>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</si>
  <si>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</si>
  <si>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</si>
  <si>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</si>
  <si>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</si>
  <si>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</si>
  <si>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</si>
  <si>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</si>
  <si>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</si>
  <si>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</si>
  <si>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</si>
  <si>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</si>
  <si>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</si>
  <si>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</si>
  <si>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</si>
  <si>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</si>
  <si>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</si>
  <si>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</si>
  <si>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</si>
  <si>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</si>
  <si>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</si>
  <si>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</si>
  <si>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</si>
  <si>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</si>
  <si>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</si>
  <si>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</si>
  <si>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</si>
  <si>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</si>
  <si>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</si>
  <si>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</si>
  <si>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</si>
  <si>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</si>
  <si>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</si>
  <si>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</si>
  <si>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</si>
  <si>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</si>
  <si>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</si>
  <si>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</si>
  <si>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</si>
  <si>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</si>
  <si>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</si>
  <si>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</si>
  <si>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</si>
  <si>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</si>
  <si>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</si>
  <si>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</si>
  <si>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</si>
  <si>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</si>
  <si>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</si>
  <si>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</si>
  <si>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</si>
  <si>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</si>
  <si>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</si>
  <si>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</si>
  <si>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</si>
  <si>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</si>
  <si>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</si>
  <si>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</si>
  <si>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</si>
  <si>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</si>
  <si>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</si>
  <si>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</si>
  <si>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</si>
  <si>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</si>
  <si>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</si>
  <si>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</si>
  <si>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</si>
  <si>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</si>
  <si>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</si>
  <si>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</si>
  <si>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</si>
  <si>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</si>
  <si>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</si>
  <si>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</si>
  <si>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</si>
  <si>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</si>
  <si>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</si>
  <si>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</si>
  <si>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</si>
  <si>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</si>
  <si>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</si>
  <si>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</si>
  <si>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</si>
  <si>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</si>
  <si>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</si>
  <si>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</si>
  <si>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</si>
  <si>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</si>
  <si>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</si>
  <si>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</si>
  <si>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</si>
  <si>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</si>
  <si>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</si>
  <si>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</si>
  <si>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</si>
  <si>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</si>
  <si>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</si>
  <si>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</si>
  <si>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</si>
  <si>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</si>
  <si>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</si>
  <si>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</si>
  <si>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</si>
  <si>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</si>
  <si>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</si>
  <si>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</si>
  <si>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</si>
  <si>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</si>
  <si>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</si>
  <si>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</si>
  <si>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</si>
  <si>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</si>
  <si>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</si>
  <si>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</si>
  <si>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</si>
  <si>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</si>
  <si>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</si>
  <si>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</si>
  <si>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</si>
  <si>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</si>
  <si>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</si>
  <si>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</si>
  <si>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</si>
  <si>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</si>
  <si>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</si>
  <si>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</si>
  <si>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</si>
  <si>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</si>
  <si>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</si>
  <si>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</si>
  <si>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</si>
  <si>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</si>
  <si>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</si>
  <si>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</si>
  <si>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</si>
  <si>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</si>
  <si>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</si>
  <si>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</si>
  <si>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</si>
  <si>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</si>
  <si>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</si>
  <si>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</si>
  <si>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</si>
  <si>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</si>
  <si>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</si>
  <si>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</si>
  <si>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</si>
  <si>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</si>
  <si>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</si>
  <si>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</si>
  <si>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</si>
  <si>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</si>
  <si>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</si>
  <si>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</si>
  <si>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</si>
  <si>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</si>
  <si>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</si>
  <si>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</si>
  <si>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</si>
  <si>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</si>
  <si>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</si>
  <si>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</si>
  <si>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</si>
  <si>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</si>
  <si>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</si>
  <si>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</si>
  <si>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</si>
  <si>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</si>
  <si>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</si>
  <si>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</si>
  <si>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</si>
  <si>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</si>
  <si>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</si>
  <si>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</si>
  <si>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</si>
  <si>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</si>
  <si>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</si>
  <si>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</si>
  <si>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</si>
  <si>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</si>
  <si>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</si>
  <si>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</si>
  <si>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</si>
  <si>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</si>
  <si>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</si>
  <si>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</si>
  <si>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</si>
  <si>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</si>
  <si>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</si>
  <si>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</si>
  <si>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</si>
  <si>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</si>
  <si>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</si>
  <si>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</si>
  <si>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</si>
  <si>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</si>
  <si>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</si>
  <si>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</si>
  <si>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</si>
  <si>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</si>
  <si>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</si>
  <si>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</si>
  <si>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</si>
  <si>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</si>
  <si>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</si>
  <si>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</si>
  <si>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</si>
  <si>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</si>
  <si>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</si>
  <si>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</si>
  <si>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</si>
  <si>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</si>
  <si>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</si>
  <si>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</si>
  <si>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</si>
  <si>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</si>
  <si>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</si>
  <si>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</si>
  <si>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</si>
  <si>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</si>
  <si>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</si>
  <si>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</si>
  <si>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</si>
  <si>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</si>
  <si>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</si>
  <si>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</si>
  <si>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</si>
  <si>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</si>
  <si>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</si>
  <si>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</si>
  <si>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</si>
  <si>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</si>
  <si>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</si>
  <si>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</si>
  <si>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</si>
  <si>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</si>
  <si>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</si>
  <si>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</si>
  <si>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</si>
  <si>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</si>
  <si>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</si>
  <si>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</si>
  <si>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</si>
  <si>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</si>
  <si>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</si>
  <si>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</si>
  <si>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</si>
  <si>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</si>
  <si>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</si>
  <si>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</si>
  <si>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</si>
  <si>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</si>
  <si>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</si>
  <si>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</si>
  <si>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</si>
  <si>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</si>
  <si>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</si>
  <si>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</si>
  <si>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</si>
  <si>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</si>
  <si>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</si>
  <si>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</si>
  <si>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</si>
  <si>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</si>
  <si>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</si>
  <si>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</si>
  <si>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</si>
  <si>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</si>
  <si>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</si>
  <si>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</si>
  <si>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</si>
  <si>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</si>
  <si>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</si>
  <si>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</si>
  <si>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</si>
  <si>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</si>
  <si>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</si>
  <si>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</si>
  <si>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</si>
  <si>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</si>
  <si>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</si>
  <si>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</si>
  <si>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</si>
  <si>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</si>
  <si>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</si>
  <si>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</si>
  <si>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</si>
  <si>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</si>
  <si>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</si>
  <si>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</si>
  <si>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</si>
  <si>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</si>
  <si>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</si>
  <si>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</si>
  <si>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</si>
  <si>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</si>
  <si>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</si>
  <si>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</si>
  <si>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</si>
  <si>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</si>
  <si>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</si>
  <si>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</si>
  <si>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</si>
  <si>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</si>
  <si>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</si>
  <si>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</si>
  <si>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</si>
  <si>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</si>
  <si>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</si>
  <si>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</si>
  <si>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</si>
  <si>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</si>
  <si>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</si>
  <si>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</si>
  <si>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</si>
  <si>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</si>
  <si>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</si>
  <si>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</si>
  <si>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</si>
  <si>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</si>
  <si>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</si>
  <si>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</si>
  <si>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</si>
  <si>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</si>
  <si>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</si>
  <si>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</si>
  <si>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</si>
  <si>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</si>
  <si>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</si>
  <si>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</si>
  <si>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</si>
  <si>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</si>
  <si>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</si>
  <si>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</si>
  <si>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</si>
  <si>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</si>
  <si>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</si>
  <si>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</si>
  <si>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</si>
  <si>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</si>
  <si>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</si>
  <si>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</si>
  <si>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</si>
  <si>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</si>
  <si>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</si>
  <si>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</si>
  <si>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</si>
  <si>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</si>
  <si>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</si>
  <si>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</si>
  <si>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</si>
  <si>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</si>
  <si>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</si>
  <si>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</si>
  <si>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</si>
  <si>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</si>
  <si>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</si>
  <si>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</si>
  <si>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</si>
  <si>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</si>
  <si>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</si>
  <si>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</si>
  <si>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</si>
  <si>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</si>
  <si>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</si>
  <si>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</si>
  <si>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</si>
  <si>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</si>
  <si>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</si>
  <si>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</si>
  <si>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</si>
  <si>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</si>
  <si>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</si>
  <si>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</si>
  <si>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</si>
  <si>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</si>
  <si>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</si>
  <si>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</si>
  <si>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</si>
  <si>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</si>
  <si>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</si>
  <si>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</si>
  <si>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</si>
  <si>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</si>
  <si>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</si>
  <si>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</si>
  <si>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</si>
  <si>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</si>
  <si>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</si>
  <si>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</si>
  <si>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</si>
  <si>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</si>
  <si>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</si>
  <si>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</si>
  <si>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</si>
  <si>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</si>
  <si>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</si>
  <si>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</si>
  <si>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</si>
  <si>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</si>
  <si>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</si>
  <si>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</si>
  <si>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</si>
  <si>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</si>
  <si>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</si>
  <si>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</si>
  <si>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</si>
  <si>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</si>
  <si>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</si>
  <si>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</si>
  <si>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</si>
  <si>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</si>
  <si>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</si>
  <si>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</si>
  <si>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</si>
  <si>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</si>
  <si>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</si>
  <si>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</si>
  <si>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</si>
  <si>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</si>
  <si>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</si>
  <si>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</si>
  <si>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</si>
  <si>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</si>
  <si>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</si>
  <si>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</si>
  <si>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</si>
  <si>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</si>
  <si>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</si>
  <si>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</si>
  <si>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</si>
  <si>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</si>
  <si>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</si>
  <si>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</si>
  <si>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</si>
  <si>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</si>
  <si>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</si>
  <si>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</si>
  <si>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</si>
  <si>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</si>
  <si>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</si>
  <si>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</si>
  <si>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</si>
  <si>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</si>
  <si>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</si>
  <si>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</si>
  <si>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</si>
  <si>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</si>
  <si>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</si>
  <si>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</si>
  <si>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</si>
  <si>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</si>
  <si>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</si>
  <si>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</si>
  <si>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</si>
  <si>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</si>
  <si>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</si>
  <si>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</si>
  <si>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</si>
  <si>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</si>
  <si>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</si>
  <si>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</si>
  <si>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</si>
  <si>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</si>
  <si>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</si>
  <si>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</si>
  <si>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</si>
  <si>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</si>
  <si>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</si>
  <si>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</si>
  <si>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</si>
  <si>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</si>
  <si>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</si>
  <si>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</si>
  <si>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</si>
  <si>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</si>
  <si>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</si>
  <si>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</si>
  <si>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</si>
  <si>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</si>
  <si>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</si>
  <si>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</si>
  <si>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</si>
  <si>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</si>
  <si>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</si>
  <si>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</si>
  <si>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</si>
  <si>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</si>
  <si>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</si>
  <si>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</si>
  <si>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</si>
  <si>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</si>
  <si>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</si>
  <si>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</si>
  <si>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</si>
  <si>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</si>
  <si>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</si>
  <si>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</si>
  <si>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</si>
  <si>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</si>
  <si>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</si>
  <si>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</si>
  <si>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</si>
  <si>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</si>
  <si>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</si>
  <si>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</si>
  <si>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</si>
  <si>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</si>
  <si>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</si>
  <si>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</si>
  <si>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</si>
  <si>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</si>
  <si>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</si>
  <si>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</si>
  <si>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</si>
  <si>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</si>
  <si>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</si>
  <si>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</si>
  <si>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</si>
  <si>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</si>
  <si>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</si>
  <si>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</si>
  <si>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</si>
  <si>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</si>
  <si>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</si>
  <si>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</si>
  <si>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</si>
  <si>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</si>
  <si>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</si>
  <si>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</si>
  <si>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</si>
  <si>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</si>
  <si>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</si>
  <si>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</si>
  <si>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</si>
  <si>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</si>
  <si>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</si>
  <si>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</si>
  <si>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</si>
  <si>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</si>
  <si>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</si>
  <si>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</si>
  <si>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</si>
  <si>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</si>
  <si>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</si>
  <si>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</si>
  <si>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</si>
  <si>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</si>
  <si>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</si>
  <si>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</si>
  <si>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</si>
  <si>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</si>
  <si>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</si>
  <si>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</si>
  <si>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</si>
  <si>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</si>
  <si>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</si>
  <si>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</si>
  <si>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</si>
  <si>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</si>
  <si>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</si>
  <si>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</si>
  <si>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</si>
  <si>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</si>
  <si>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</si>
  <si>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</si>
  <si>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</si>
  <si>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</si>
  <si>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</si>
  <si>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</si>
  <si>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</si>
  <si>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</si>
  <si>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</si>
  <si>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</si>
  <si>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</si>
  <si>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</si>
  <si>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</si>
  <si>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</si>
  <si>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</si>
  <si>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</si>
  <si>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</si>
  <si>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</si>
  <si>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</si>
  <si>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</si>
  <si>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</si>
  <si>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</si>
  <si>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</si>
  <si>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</si>
  <si>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</si>
  <si>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</si>
  <si>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</si>
  <si>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</si>
  <si>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</si>
  <si>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</si>
  <si>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</si>
  <si>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</si>
  <si>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</si>
  <si>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</si>
  <si>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</si>
  <si>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</si>
  <si>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</si>
  <si>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</si>
  <si>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</si>
  <si>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</si>
  <si>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</si>
  <si>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</si>
  <si>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</si>
  <si>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</si>
  <si>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</si>
  <si>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</si>
  <si>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</si>
  <si>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</si>
  <si>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</si>
  <si>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</si>
  <si>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</si>
  <si>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</si>
  <si>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</si>
  <si>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</si>
  <si>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</si>
  <si>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</si>
  <si>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</si>
  <si>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</si>
  <si>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</si>
  <si>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</si>
  <si>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</si>
  <si>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</si>
  <si>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</si>
  <si>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</si>
  <si>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</si>
  <si>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</si>
  <si>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</si>
  <si>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</si>
  <si>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</si>
  <si>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</si>
  <si>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</si>
  <si>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</si>
  <si>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</si>
  <si>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</si>
  <si>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</si>
  <si>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</si>
  <si>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</si>
  <si>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</si>
  <si>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</si>
  <si>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</si>
  <si>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</si>
  <si>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</si>
  <si>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</si>
  <si>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</si>
  <si>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</si>
  <si>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</si>
  <si>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</si>
  <si>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</si>
  <si>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</si>
  <si>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</si>
  <si>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</si>
  <si>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</si>
  <si>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</si>
  <si>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</si>
  <si>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</si>
  <si>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</si>
  <si>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</si>
  <si>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</si>
  <si>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</si>
  <si>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</si>
  <si>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</si>
  <si>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</si>
  <si>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</si>
  <si>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</si>
  <si>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</si>
  <si>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</si>
  <si>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</si>
  <si>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</si>
  <si>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</si>
  <si>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</si>
  <si>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</si>
  <si>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</si>
  <si>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</si>
  <si>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</si>
  <si>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</si>
  <si>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</si>
  <si>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</si>
  <si>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</si>
  <si>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</si>
  <si>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</si>
  <si>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</si>
  <si>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</si>
  <si>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</si>
  <si>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</si>
  <si>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</si>
  <si>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</si>
  <si>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</si>
  <si>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</si>
  <si>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</si>
  <si>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</si>
  <si>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</si>
  <si>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</si>
  <si>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</si>
  <si>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</si>
  <si>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</si>
  <si>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</si>
  <si>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</si>
  <si>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</si>
  <si>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</si>
  <si>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</si>
  <si>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</si>
  <si>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</si>
  <si>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</si>
  <si>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</si>
  <si>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</si>
  <si>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</si>
  <si>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</si>
  <si>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</si>
  <si>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</si>
  <si>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</si>
  <si>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</si>
  <si>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</si>
  <si>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</si>
  <si>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</si>
  <si>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</si>
  <si>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</si>
  <si>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</si>
  <si>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</si>
  <si>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</si>
  <si>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</si>
  <si>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</si>
  <si>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</si>
  <si>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</si>
  <si>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</si>
  <si>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</si>
  <si>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</si>
  <si>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</si>
  <si>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</si>
  <si>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</si>
  <si>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</si>
  <si>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</si>
  <si>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</si>
  <si>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</si>
  <si>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</si>
  <si>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</si>
  <si>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</si>
  <si>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</si>
  <si>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</si>
  <si>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</si>
  <si>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</si>
  <si>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</si>
  <si>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</si>
  <si>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</si>
  <si>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</si>
  <si>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</si>
  <si>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</si>
  <si>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</si>
  <si>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</si>
  <si>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</si>
  <si>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</si>
  <si>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</si>
  <si>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</si>
  <si>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</si>
  <si>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</si>
  <si>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</si>
  <si>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</si>
  <si>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</si>
  <si>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</si>
  <si>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</si>
  <si>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</si>
  <si>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</si>
  <si>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</si>
  <si>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</si>
  <si>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</si>
  <si>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</si>
  <si>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</si>
  <si>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</si>
  <si>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</si>
  <si>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</si>
  <si>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</si>
  <si>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</si>
  <si>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</si>
  <si>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</si>
  <si>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</si>
  <si>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</si>
  <si>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</si>
  <si>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</si>
  <si>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</si>
  <si>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</si>
  <si>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</si>
  <si>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</si>
  <si>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</si>
  <si>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</si>
  <si>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</si>
  <si>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</si>
  <si>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</si>
  <si>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</si>
  <si>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</si>
  <si>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</si>
  <si>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</si>
  <si>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</si>
  <si>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</si>
  <si>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</si>
  <si>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</si>
  <si>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</si>
  <si>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</si>
  <si>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</si>
  <si>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</si>
  <si>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</si>
  <si>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</si>
  <si>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</si>
  <si>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</si>
  <si>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</si>
  <si>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</si>
  <si>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</si>
  <si>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</si>
  <si>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</si>
  <si>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</si>
  <si>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</si>
  <si>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</si>
  <si>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</si>
  <si>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</si>
  <si>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</si>
  <si>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</si>
  <si>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</si>
  <si>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</si>
  <si>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</si>
  <si>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</si>
  <si>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</si>
  <si>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</si>
  <si>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</si>
  <si>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</si>
  <si>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</si>
  <si>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</si>
  <si>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</si>
  <si>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</si>
  <si>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</si>
  <si>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</si>
  <si>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</si>
  <si>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</si>
  <si>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</si>
  <si>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</si>
  <si>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</si>
  <si>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</si>
  <si>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</si>
  <si>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</si>
  <si>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</si>
  <si>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</si>
  <si>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</si>
  <si>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</si>
  <si>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</si>
  <si>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</si>
  <si>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</si>
  <si>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</si>
  <si>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</si>
  <si>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</si>
  <si>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</si>
  <si>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</si>
  <si>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</si>
  <si>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</si>
  <si>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</si>
  <si>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</si>
  <si>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</si>
  <si>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</si>
  <si>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</si>
  <si>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</si>
  <si>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</si>
  <si>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</si>
  <si>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</si>
  <si>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</si>
  <si>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</si>
  <si>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</si>
  <si>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</si>
  <si>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</si>
  <si>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</si>
  <si>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</si>
  <si>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</si>
  <si>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</si>
  <si>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</si>
  <si>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</si>
  <si>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</si>
  <si>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</si>
  <si>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</si>
  <si>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</si>
  <si>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</si>
  <si>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</si>
  <si>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</si>
  <si>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</si>
  <si>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</si>
  <si>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</si>
  <si>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</si>
  <si>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</si>
  <si>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</si>
  <si>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</si>
  <si>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</si>
  <si>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</si>
  <si>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</si>
  <si>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</si>
  <si>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</si>
  <si>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</si>
  <si>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</si>
  <si>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</si>
  <si>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</si>
  <si>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</si>
  <si>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</si>
  <si>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</si>
  <si>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</si>
  <si>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</si>
  <si>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</si>
  <si>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</si>
  <si>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</si>
  <si>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</si>
  <si>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</si>
  <si>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</si>
  <si>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</si>
  <si>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</si>
  <si>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</si>
  <si>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</si>
  <si>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</si>
  <si>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</si>
  <si>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</si>
  <si>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</si>
  <si>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</si>
  <si>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</si>
  <si>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</si>
  <si>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</si>
  <si>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</si>
  <si>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</si>
  <si>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</si>
  <si>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</si>
  <si>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</si>
  <si>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</si>
  <si>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</si>
  <si>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</si>
  <si>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</si>
  <si>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</si>
  <si>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</si>
  <si>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</si>
  <si>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</si>
  <si>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</si>
  <si>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</si>
  <si>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</si>
  <si>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</si>
  <si>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</si>
  <si>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</si>
  <si>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</si>
  <si>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</si>
  <si>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</si>
  <si>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</si>
  <si>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</si>
  <si>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</si>
  <si>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</si>
  <si>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</si>
  <si>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</si>
  <si>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</si>
  <si>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</si>
  <si>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</si>
  <si>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</si>
  <si>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</si>
  <si>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</si>
  <si>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</si>
  <si>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</si>
  <si>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</si>
  <si>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</si>
  <si>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</si>
  <si>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</si>
  <si>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</si>
  <si>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</si>
  <si>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</si>
  <si>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</si>
  <si>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</si>
  <si>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</si>
  <si>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</si>
  <si>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</si>
  <si>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</si>
  <si>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</si>
  <si>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</si>
  <si>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</si>
  <si>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</si>
  <si>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</si>
  <si>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</si>
  <si>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</si>
  <si>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</si>
  <si>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</si>
  <si>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</si>
  <si>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</si>
  <si>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</si>
  <si>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</si>
  <si>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</si>
  <si>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</si>
  <si>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</si>
  <si>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</si>
  <si>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</si>
  <si>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</si>
  <si>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</si>
  <si>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</si>
  <si>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</si>
  <si>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</si>
  <si>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</si>
  <si>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</si>
  <si>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</si>
  <si>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</si>
  <si>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</si>
  <si>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</si>
  <si>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</si>
  <si>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</si>
  <si>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</si>
  <si>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</si>
  <si>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</si>
  <si>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</si>
  <si>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</si>
  <si>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</si>
  <si>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</si>
  <si>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</si>
  <si>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</si>
  <si>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</si>
  <si>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</si>
  <si>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</si>
  <si>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</si>
  <si>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</si>
  <si>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</si>
  <si>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</si>
  <si>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</si>
  <si>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</si>
  <si>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</si>
  <si>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</si>
  <si>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</si>
  <si>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</si>
  <si>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</si>
  <si>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</si>
  <si>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</si>
  <si>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</si>
  <si>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</si>
  <si>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</si>
  <si>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</si>
  <si>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</si>
  <si>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</si>
  <si>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</si>
  <si>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</si>
  <si>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</si>
  <si>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</si>
  <si>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</si>
  <si>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</si>
  <si>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</si>
  <si>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</si>
  <si>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</si>
  <si>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</si>
  <si>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</si>
  <si>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</si>
  <si>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</si>
  <si>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</si>
  <si>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</si>
  <si>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</si>
  <si>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</si>
  <si>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</si>
  <si>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</si>
  <si>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</si>
  <si>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</si>
  <si>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</si>
  <si>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</si>
  <si>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</si>
  <si>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</si>
  <si>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</si>
  <si>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</si>
  <si>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</si>
  <si>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</si>
  <si>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</si>
  <si>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</si>
  <si>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</si>
  <si>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</si>
  <si>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</si>
  <si>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</si>
  <si>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</si>
  <si>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</si>
  <si>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</si>
  <si>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</si>
  <si>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</si>
  <si>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</si>
  <si>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</si>
  <si>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</si>
  <si>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</si>
  <si>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</si>
  <si>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</si>
  <si>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</si>
  <si>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</si>
  <si>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</si>
  <si>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</si>
  <si>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</si>
  <si>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</si>
  <si>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</si>
  <si>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</si>
  <si>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</si>
  <si>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</si>
  <si>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</si>
  <si>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</si>
  <si>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</si>
  <si>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</si>
  <si>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</si>
  <si>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</si>
  <si>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</si>
  <si>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</si>
  <si>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</si>
  <si>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</si>
  <si>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</si>
  <si>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</si>
  <si>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</si>
  <si>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</si>
  <si>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</si>
  <si>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</si>
  <si>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</si>
  <si>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</si>
  <si>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</si>
  <si>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</si>
  <si>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</si>
  <si>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</si>
  <si>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</si>
  <si>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</si>
  <si>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</si>
  <si>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</si>
  <si>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</si>
  <si>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</si>
  <si>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</si>
  <si>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</si>
  <si>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</si>
  <si>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</si>
  <si>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</si>
  <si>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</si>
  <si>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</si>
  <si>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</si>
  <si>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</si>
  <si>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</si>
  <si>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</si>
  <si>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</si>
  <si>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</si>
  <si>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</si>
  <si>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</si>
  <si>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</si>
  <si>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</si>
  <si>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</si>
  <si>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</si>
  <si>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</si>
  <si>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</si>
  <si>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</si>
  <si>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</si>
  <si>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</si>
  <si>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</si>
  <si>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</si>
  <si>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</si>
  <si>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</si>
  <si>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</si>
  <si>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</si>
  <si>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</si>
  <si>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</si>
  <si>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</si>
  <si>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</si>
  <si>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</si>
  <si>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</si>
  <si>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</si>
  <si>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</si>
  <si>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</si>
  <si>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</si>
  <si>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</si>
  <si>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</si>
  <si>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</si>
  <si>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</si>
  <si>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</si>
  <si>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</si>
  <si>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</si>
  <si>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</si>
  <si>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</si>
  <si>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</si>
  <si>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</si>
  <si>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</si>
  <si>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</si>
  <si>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</si>
  <si>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</si>
  <si>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</si>
  <si>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</si>
  <si>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</si>
  <si>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</si>
  <si>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</si>
  <si>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</si>
  <si>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</si>
  <si>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</si>
  <si>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</si>
  <si>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</si>
  <si>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</si>
  <si>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</si>
  <si>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</si>
  <si>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</si>
  <si>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</si>
  <si>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</si>
  <si>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</si>
  <si>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</si>
  <si>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</si>
  <si>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</si>
  <si>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</si>
  <si>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</si>
  <si>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</si>
  <si>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</si>
  <si>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</si>
  <si>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</si>
  <si>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</si>
  <si>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</si>
  <si>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</si>
  <si>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</si>
  <si>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</si>
  <si>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</si>
  <si>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</si>
  <si>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</si>
  <si>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</si>
  <si>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</si>
  <si>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</si>
  <si>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</si>
  <si>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</si>
  <si>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</si>
  <si>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</si>
  <si>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</si>
  <si>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</si>
  <si>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</si>
  <si>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</si>
  <si>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</si>
  <si>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</si>
  <si>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</si>
  <si>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</si>
  <si>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</si>
  <si>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</si>
  <si>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</si>
  <si>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</si>
  <si>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</si>
  <si>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</si>
  <si>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</si>
  <si>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</si>
  <si>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</si>
  <si>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</si>
  <si>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</si>
  <si>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</si>
  <si>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</si>
  <si>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</si>
  <si>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</si>
  <si>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</si>
  <si>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</si>
  <si>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</si>
  <si>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</si>
  <si>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</si>
  <si>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</si>
  <si>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</si>
  <si>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</si>
  <si>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</si>
  <si>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</si>
  <si>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</si>
  <si>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</si>
  <si>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</si>
  <si>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</si>
  <si>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</si>
  <si>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</si>
  <si>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</si>
  <si>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</si>
  <si>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</si>
  <si>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</si>
  <si>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</si>
  <si>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</si>
  <si>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</si>
  <si>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</si>
  <si>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</si>
  <si>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</si>
  <si>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</si>
  <si>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</si>
  <si>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</si>
  <si>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</si>
  <si>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</si>
  <si>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</si>
  <si>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</si>
  <si>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</si>
  <si>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</si>
  <si>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</si>
  <si>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</si>
  <si>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</si>
  <si>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</si>
  <si>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</si>
  <si>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</si>
  <si>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</si>
  <si>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</si>
  <si>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</si>
  <si>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</si>
  <si>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</si>
  <si>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</si>
  <si>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</si>
  <si>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</si>
  <si>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</si>
  <si>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</si>
  <si>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</si>
  <si>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</si>
  <si>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</si>
  <si>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</si>
  <si>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</si>
  <si>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</si>
  <si>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</si>
  <si>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</si>
  <si>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</si>
  <si>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</si>
  <si>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</si>
  <si>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</si>
  <si>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</si>
  <si>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</si>
  <si>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</si>
  <si>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</si>
  <si>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</si>
  <si>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</si>
  <si>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</si>
  <si>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</si>
  <si>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</si>
  <si>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</si>
  <si>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</si>
  <si>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</si>
  <si>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</si>
  <si>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</si>
  <si>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</si>
  <si>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</si>
  <si>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</si>
  <si>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</si>
  <si>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</si>
  <si>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</si>
  <si>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</si>
  <si>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</si>
  <si>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</si>
  <si>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</si>
  <si>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</si>
  <si>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</si>
  <si>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</si>
  <si>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</si>
  <si>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</si>
  <si>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</si>
  <si>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</si>
  <si>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</si>
  <si>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</si>
  <si>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</si>
  <si>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</si>
  <si>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</si>
  <si>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</si>
  <si>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</si>
  <si>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</si>
  <si>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</si>
  <si>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</si>
  <si>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</si>
  <si>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</si>
  <si>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</si>
  <si>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</si>
  <si>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</si>
  <si>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</si>
  <si>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</si>
  <si>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</si>
  <si>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</si>
  <si>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</si>
  <si>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</si>
  <si>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</si>
  <si>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</si>
  <si>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</si>
  <si>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</si>
  <si>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</si>
  <si>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</si>
  <si>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</si>
  <si>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</si>
  <si>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</si>
  <si>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</si>
  <si>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</si>
  <si>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</si>
  <si>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</si>
  <si>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</si>
  <si>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</si>
  <si>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</si>
  <si>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</si>
  <si>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</si>
  <si>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</si>
  <si>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</si>
  <si>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</si>
  <si>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</si>
  <si>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</si>
  <si>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</si>
  <si>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</si>
  <si>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</si>
  <si>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</si>
  <si>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</si>
  <si>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</si>
  <si>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</si>
  <si>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</si>
  <si>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</si>
  <si>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</si>
  <si>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</si>
  <si>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</si>
  <si>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</si>
  <si>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</si>
  <si>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</si>
  <si>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</si>
  <si>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</si>
  <si>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</si>
  <si>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</si>
  <si>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</si>
  <si>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</si>
  <si>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</si>
  <si>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</si>
  <si>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</si>
  <si>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</si>
  <si>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</si>
  <si>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</si>
  <si>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</si>
  <si>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</si>
  <si>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</si>
  <si>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</si>
  <si>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</si>
  <si>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</si>
  <si>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</si>
  <si>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</si>
  <si>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</si>
  <si>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</si>
  <si>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</si>
  <si>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</si>
  <si>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</si>
  <si>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</si>
  <si>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</si>
  <si>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</si>
  <si>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</si>
  <si>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</si>
  <si>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</si>
  <si>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</si>
  <si>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</si>
  <si>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</si>
  <si>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</si>
  <si>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</si>
  <si>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</si>
  <si>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</si>
  <si>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</si>
  <si>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</si>
  <si>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</si>
  <si>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</si>
  <si>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</si>
  <si>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</si>
  <si>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</si>
  <si>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</si>
  <si>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</si>
  <si>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</si>
  <si>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</si>
  <si>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</si>
  <si>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</si>
  <si>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</si>
  <si>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</si>
  <si>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</si>
  <si>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</si>
  <si>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</si>
  <si>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</si>
  <si>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</si>
  <si>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</si>
  <si>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</si>
  <si>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</si>
  <si>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</si>
  <si>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</si>
  <si>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</si>
  <si>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</si>
  <si>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</si>
  <si>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</si>
  <si>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</si>
  <si>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</si>
  <si>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</si>
  <si>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</si>
  <si>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</si>
  <si>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</si>
  <si>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</si>
  <si>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</si>
  <si>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</si>
  <si>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</si>
  <si>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</si>
  <si>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</si>
  <si>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</si>
  <si>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</si>
  <si>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</si>
  <si>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</si>
  <si>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</si>
  <si>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</si>
  <si>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</si>
  <si>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</si>
  <si>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</si>
  <si>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</si>
  <si>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</si>
  <si>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</si>
  <si>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</si>
  <si>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</si>
  <si>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</si>
  <si>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</si>
  <si>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</si>
  <si>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</si>
  <si>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</si>
  <si>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</si>
  <si>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</si>
  <si>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</si>
  <si>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</si>
  <si>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</si>
  <si>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</si>
  <si>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</si>
  <si>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</si>
  <si>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</si>
  <si>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</si>
  <si>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</si>
  <si>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</si>
  <si>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</si>
  <si>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</si>
  <si>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</si>
  <si>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</si>
  <si>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</si>
  <si>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</si>
  <si>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</si>
  <si>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</si>
  <si>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</si>
  <si>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</si>
  <si>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</si>
  <si>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</si>
  <si>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</si>
  <si>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</si>
  <si>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</si>
  <si>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</si>
  <si>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</si>
  <si>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</si>
  <si>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</si>
  <si>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</si>
  <si>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</si>
  <si>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</si>
  <si>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</si>
  <si>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</si>
  <si>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</si>
  <si>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</si>
  <si>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</si>
  <si>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</si>
  <si>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</si>
  <si>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</si>
  <si>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</si>
  <si>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</si>
  <si>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</si>
  <si>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</si>
  <si>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</si>
  <si>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</si>
  <si>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</si>
  <si>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</si>
  <si>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</si>
  <si>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</si>
  <si>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</si>
  <si>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</si>
  <si>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</si>
  <si>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</si>
  <si>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</si>
  <si>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</si>
  <si>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</si>
  <si>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</si>
  <si>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</si>
  <si>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</si>
  <si>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</si>
  <si>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</si>
  <si>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</si>
  <si>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</si>
  <si>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</si>
  <si>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</si>
  <si>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</si>
  <si>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</si>
  <si>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</si>
  <si>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</si>
  <si>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</si>
  <si>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</si>
  <si>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</si>
  <si>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</si>
  <si>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</si>
  <si>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</si>
  <si>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</si>
  <si>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</si>
  <si>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</si>
  <si>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</si>
  <si>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</si>
  <si>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</si>
  <si>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</si>
  <si>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</si>
  <si>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</si>
  <si>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</si>
  <si>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</si>
  <si>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</si>
  <si>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</si>
  <si>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</si>
  <si>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</si>
  <si>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</si>
  <si>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</si>
  <si>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</si>
  <si>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</si>
  <si>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</si>
  <si>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</si>
  <si>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</si>
  <si>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</si>
  <si>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</si>
  <si>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</si>
  <si>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</si>
  <si>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</si>
  <si>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</si>
  <si>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</si>
  <si>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</si>
  <si>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</si>
  <si>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</si>
  <si>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</si>
  <si>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</si>
  <si>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</si>
  <si>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</si>
  <si>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</si>
  <si>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</si>
  <si>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</si>
  <si>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</si>
  <si>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</si>
  <si>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</si>
  <si>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</si>
  <si>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</si>
  <si>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</si>
  <si>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</si>
  <si>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</si>
  <si>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</si>
  <si>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</si>
  <si>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</si>
  <si>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</si>
  <si>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</si>
  <si>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</si>
  <si>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</si>
  <si>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</si>
  <si>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</si>
  <si>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</si>
  <si>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</si>
  <si>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</si>
  <si>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</si>
  <si>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</si>
  <si>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</si>
  <si>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</si>
  <si>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</si>
  <si>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</si>
  <si>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</si>
  <si>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</si>
  <si>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</si>
  <si>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</si>
  <si>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</si>
  <si>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</si>
  <si>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</si>
  <si>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</si>
  <si>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</si>
  <si>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</si>
  <si>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</si>
  <si>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</si>
  <si>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</si>
  <si>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</si>
  <si>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</si>
  <si>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</si>
  <si>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</si>
  <si>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</si>
  <si>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</si>
  <si>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</si>
  <si>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</si>
  <si>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</si>
  <si>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</si>
  <si>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</si>
  <si>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</si>
  <si>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</si>
  <si>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</si>
  <si>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</si>
  <si>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</si>
  <si>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</si>
  <si>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</si>
  <si>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</si>
  <si>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</si>
  <si>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</si>
  <si>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</si>
  <si>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</si>
  <si>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</si>
  <si>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</si>
  <si>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</si>
  <si>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</si>
  <si>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</si>
  <si>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</si>
  <si>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</si>
  <si>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</si>
  <si>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</si>
  <si>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</si>
  <si>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</si>
  <si>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</si>
  <si>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</si>
  <si>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</si>
  <si>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</si>
  <si>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</si>
  <si>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</si>
  <si>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</si>
  <si>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</si>
  <si>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</si>
  <si>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</si>
  <si>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</si>
  <si>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</si>
  <si>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</si>
  <si>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</si>
  <si>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</si>
  <si>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</si>
  <si>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</si>
  <si>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</si>
  <si>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</si>
  <si>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</si>
  <si>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</si>
  <si>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</si>
  <si>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</si>
  <si>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</si>
  <si>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</si>
  <si>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</si>
  <si>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</si>
  <si>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</si>
  <si>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</si>
  <si>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</si>
  <si>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</si>
  <si>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</si>
  <si>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</si>
  <si>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</si>
  <si>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</si>
  <si>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</si>
  <si>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</si>
  <si>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</si>
  <si>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</si>
  <si>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</si>
  <si>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</si>
  <si>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</si>
  <si>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</si>
  <si>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</si>
  <si>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</si>
  <si>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</si>
  <si>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</si>
  <si>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</si>
  <si>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</si>
  <si>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</si>
  <si>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</si>
  <si>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</si>
  <si>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</si>
  <si>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</si>
  <si>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</si>
  <si>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</si>
  <si>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</si>
  <si>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</si>
  <si>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</si>
  <si>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</si>
  <si>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</si>
  <si>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</si>
  <si>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</si>
  <si>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</si>
  <si>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</si>
  <si>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</si>
  <si>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</si>
  <si>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</si>
  <si>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</si>
  <si>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</si>
  <si>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</si>
  <si>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</si>
  <si>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</si>
  <si>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</si>
  <si>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</si>
  <si>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</si>
  <si>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</si>
  <si>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</si>
  <si>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</si>
  <si>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</si>
  <si>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</si>
  <si>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</si>
  <si>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</si>
  <si>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</si>
  <si>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</si>
  <si>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</si>
  <si>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</si>
  <si>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</si>
  <si>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</si>
  <si>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</si>
  <si>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</si>
  <si>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</si>
  <si>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</si>
  <si>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</si>
  <si>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</si>
  <si>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</si>
  <si>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</si>
  <si>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</si>
  <si>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</si>
  <si>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</si>
  <si>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</si>
  <si>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</si>
  <si>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</si>
  <si>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</si>
  <si>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</si>
  <si>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</si>
  <si>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</si>
  <si>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</si>
  <si>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</si>
  <si>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</si>
  <si>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</si>
  <si>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</si>
  <si>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</si>
  <si>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</si>
  <si>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</si>
  <si>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</si>
  <si>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</si>
  <si>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</si>
  <si>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</si>
  <si>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</si>
  <si>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</si>
  <si>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</si>
  <si>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</si>
  <si>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</si>
  <si>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</si>
  <si>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</si>
  <si>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</si>
  <si>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</si>
  <si>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</si>
  <si>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</si>
  <si>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</si>
  <si>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</si>
  <si>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</si>
  <si>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</si>
  <si>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</si>
  <si>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</si>
  <si>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</si>
  <si>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</si>
  <si>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</si>
  <si>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</si>
  <si>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</si>
  <si>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</si>
  <si>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</si>
  <si>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</si>
  <si>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</si>
  <si>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</si>
  <si>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</si>
  <si>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</si>
  <si>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</si>
  <si>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</si>
  <si>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</si>
  <si>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</si>
  <si>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</si>
  <si>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</si>
  <si>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</si>
  <si>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</si>
  <si>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</si>
  <si>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</si>
  <si>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</si>
  <si>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</si>
  <si>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</si>
  <si>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</si>
  <si>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</si>
  <si>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</si>
  <si>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</si>
  <si>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</si>
  <si>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</si>
  <si>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</si>
  <si>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</si>
  <si>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</si>
  <si>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</si>
  <si>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</si>
  <si>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</si>
  <si>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</si>
  <si>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</si>
  <si>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</si>
  <si>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</si>
  <si>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</si>
  <si>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</si>
  <si>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</si>
  <si>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</si>
  <si>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</si>
  <si>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</si>
  <si>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</si>
  <si>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</si>
  <si>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</si>
  <si>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</si>
  <si>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</si>
  <si>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</si>
  <si>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</si>
  <si>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</si>
  <si>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</si>
  <si>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</si>
  <si>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</si>
  <si>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</si>
  <si>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</si>
  <si>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</si>
  <si>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</si>
  <si>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</si>
  <si>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</si>
  <si>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</si>
  <si>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</si>
  <si>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</si>
  <si>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</si>
  <si>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</si>
  <si>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</si>
  <si>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</si>
  <si>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</si>
  <si>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</si>
  <si>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</si>
  <si>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</si>
  <si>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</si>
  <si>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</si>
  <si>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</si>
  <si>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</si>
  <si>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</si>
  <si>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</si>
  <si>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</si>
  <si>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</si>
  <si>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</si>
  <si>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</si>
  <si>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</si>
  <si>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</si>
  <si>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</si>
  <si>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</si>
  <si>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</si>
  <si>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</si>
  <si>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</si>
  <si>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</si>
  <si>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</si>
  <si>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</si>
  <si>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</si>
  <si>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</si>
  <si>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</si>
  <si>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</si>
  <si>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</si>
  <si>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</si>
  <si>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</si>
  <si>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</si>
  <si>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</si>
  <si>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</si>
  <si>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</si>
  <si>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</si>
  <si>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</si>
  <si>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</si>
  <si>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</si>
  <si>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</si>
  <si>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</si>
  <si>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</si>
  <si>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</si>
  <si>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</si>
  <si>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</si>
  <si>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</si>
  <si>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</si>
  <si>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</si>
  <si>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</si>
  <si>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</si>
  <si>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</si>
  <si>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</si>
  <si>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</si>
  <si>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</si>
  <si>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</si>
  <si>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</si>
  <si>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</si>
  <si>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</si>
  <si>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</si>
  <si>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</si>
  <si>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</si>
  <si>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</si>
  <si>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</si>
  <si>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</si>
  <si>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</si>
  <si>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</si>
  <si>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</si>
  <si>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</si>
  <si>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</si>
  <si>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</si>
  <si>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</si>
  <si>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</si>
  <si>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</si>
  <si>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</si>
  <si>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</si>
  <si>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</si>
  <si>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</si>
  <si>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</si>
  <si>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</si>
  <si>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</si>
  <si>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</si>
  <si>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</si>
  <si>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</si>
  <si>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</si>
  <si>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</si>
  <si>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</si>
  <si>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</si>
  <si>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</si>
  <si>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</si>
  <si>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</si>
  <si>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</si>
  <si>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</si>
  <si>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</si>
  <si>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</si>
  <si>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</si>
  <si>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</si>
  <si>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</si>
  <si>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</si>
  <si>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</si>
  <si>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</si>
  <si>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</si>
  <si>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</si>
  <si>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</si>
  <si>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</si>
  <si>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</si>
  <si>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</si>
  <si>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</si>
  <si>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</si>
  <si>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</si>
  <si>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</si>
  <si>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</si>
  <si>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</si>
  <si>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</si>
  <si>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</si>
  <si>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</si>
  <si>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</si>
  <si>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</si>
  <si>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</si>
  <si>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</si>
  <si>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</si>
  <si>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</si>
  <si>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</si>
  <si>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</si>
  <si>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</si>
  <si>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</si>
  <si>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</si>
  <si>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</si>
  <si>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</si>
  <si>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</si>
  <si>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</si>
  <si>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</si>
  <si>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</si>
  <si>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</si>
  <si>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</si>
  <si>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</si>
  <si>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</si>
  <si>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</si>
  <si>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</si>
  <si>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</si>
  <si>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</si>
  <si>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</si>
  <si>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</si>
  <si>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</si>
  <si>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</si>
  <si>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</si>
  <si>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</si>
  <si>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</si>
  <si>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</si>
  <si>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</si>
  <si>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</si>
  <si>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</si>
  <si>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</si>
  <si>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</si>
  <si>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</si>
  <si>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</si>
  <si>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</si>
  <si>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</si>
  <si>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</si>
  <si>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</si>
  <si>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</si>
  <si>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</si>
  <si>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</si>
  <si>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</si>
  <si>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</si>
  <si>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</si>
  <si>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</si>
  <si>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</si>
  <si>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</si>
  <si>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</si>
  <si>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</si>
  <si>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</si>
  <si>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</si>
  <si>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</si>
  <si>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</si>
  <si>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</si>
  <si>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</si>
  <si>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</si>
  <si>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</si>
  <si>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</si>
  <si>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</si>
  <si>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</si>
  <si>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</si>
  <si>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</si>
  <si>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</si>
  <si>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</si>
  <si>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</si>
  <si>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</si>
  <si>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</si>
  <si>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</si>
  <si>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</si>
  <si>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</si>
  <si>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</si>
  <si>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</si>
  <si>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</si>
  <si>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</si>
  <si>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</si>
  <si>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</si>
  <si>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</si>
  <si>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</si>
  <si>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</si>
  <si>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</si>
  <si>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</si>
  <si>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</si>
  <si>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</si>
  <si>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</si>
  <si>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</si>
  <si>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</si>
  <si>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</si>
  <si>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</si>
  <si>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</si>
  <si>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</si>
  <si>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</si>
  <si>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</si>
  <si>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</si>
  <si>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</si>
  <si>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</si>
  <si>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</si>
  <si>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</si>
  <si>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</si>
  <si>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</si>
  <si>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</si>
  <si>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</si>
  <si>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</si>
  <si>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</si>
  <si>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</si>
  <si>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</si>
  <si>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</si>
  <si>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</si>
  <si>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</si>
  <si>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</si>
  <si>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</si>
  <si>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</si>
  <si>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</si>
  <si>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</si>
  <si>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</si>
  <si>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</si>
  <si>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</si>
  <si>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</si>
  <si>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</si>
  <si>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</si>
  <si>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</si>
  <si>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</si>
  <si>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</si>
  <si>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</si>
  <si>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</si>
  <si>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</si>
  <si>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</si>
  <si>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</si>
  <si>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</si>
  <si>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</si>
  <si>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</si>
  <si>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</si>
  <si>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</si>
  <si>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</si>
  <si>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</si>
  <si>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</si>
  <si>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</si>
  <si>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</si>
  <si>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</si>
  <si>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</si>
  <si>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</si>
  <si>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</si>
  <si>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</si>
  <si>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</si>
  <si>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</si>
  <si>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</si>
  <si>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</si>
  <si>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</si>
  <si>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</si>
  <si>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</si>
  <si>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</si>
  <si>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</si>
  <si>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</si>
  <si>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</si>
  <si>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</si>
  <si>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</si>
  <si>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</si>
  <si>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</si>
  <si>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</si>
  <si>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</si>
  <si>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</si>
  <si>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</si>
  <si>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</si>
  <si>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</si>
  <si>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</si>
  <si>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</si>
  <si>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</si>
  <si>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</si>
  <si>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</si>
  <si>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</si>
  <si>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</si>
  <si>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</si>
  <si>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</si>
  <si>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</si>
  <si>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</si>
  <si>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</si>
  <si>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</si>
  <si>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</si>
  <si>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</si>
  <si>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</si>
  <si>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</si>
  <si>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</si>
  <si>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</si>
  <si>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</si>
  <si>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</si>
  <si>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</si>
  <si>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</si>
  <si>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</si>
  <si>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</si>
  <si>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</si>
  <si>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</si>
  <si>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</si>
  <si>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</si>
  <si>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</si>
  <si>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</si>
  <si>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</si>
  <si>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</si>
  <si>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</si>
  <si>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</si>
  <si>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</si>
  <si>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</si>
  <si>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</si>
  <si>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</si>
  <si>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</si>
  <si>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</si>
  <si>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</si>
  <si>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</si>
  <si>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</si>
  <si>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</si>
  <si>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</si>
  <si>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</si>
  <si>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</si>
  <si>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</si>
  <si>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</si>
  <si>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</si>
  <si>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</si>
  <si>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</si>
  <si>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</si>
  <si>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</si>
  <si>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</si>
  <si>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</si>
  <si>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</si>
  <si>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</si>
  <si>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</si>
  <si>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</si>
  <si>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</si>
  <si>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</si>
  <si>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</si>
  <si>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</si>
  <si>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</si>
  <si>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</si>
  <si>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</si>
  <si>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</si>
  <si>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</si>
  <si>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</si>
  <si>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</si>
  <si>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</si>
  <si>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</si>
  <si>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</si>
  <si>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</si>
  <si>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</si>
  <si>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</si>
  <si>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</si>
  <si>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</si>
  <si>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</si>
  <si>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</si>
  <si>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</si>
  <si>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</si>
  <si>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</si>
  <si>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</si>
  <si>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</si>
  <si>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</si>
  <si>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</si>
  <si>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</si>
  <si>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</si>
  <si>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</si>
  <si>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</si>
  <si>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</si>
  <si>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</si>
  <si>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</si>
  <si>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</si>
  <si>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</si>
  <si>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</si>
  <si>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</si>
  <si>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</si>
  <si>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</si>
  <si>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</si>
  <si>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</si>
  <si>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</si>
  <si>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</si>
  <si>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</si>
  <si>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</si>
  <si>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</si>
  <si>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</si>
  <si>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</si>
  <si>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</si>
  <si>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</si>
  <si>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</si>
  <si>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</si>
  <si>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</si>
  <si>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</si>
  <si>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</si>
  <si>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</si>
  <si>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</si>
  <si>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</si>
  <si>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</si>
  <si>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</si>
  <si>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</si>
  <si>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</si>
  <si>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</si>
  <si>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</si>
  <si>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</si>
  <si>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</si>
  <si>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</si>
  <si>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</si>
  <si>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</si>
  <si>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</si>
  <si>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</si>
  <si>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</si>
  <si>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</si>
  <si>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</si>
  <si>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</si>
  <si>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</si>
  <si>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</si>
  <si>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</si>
  <si>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</si>
  <si>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</si>
  <si>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</si>
  <si>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</si>
  <si>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</si>
  <si>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</si>
  <si>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</si>
  <si>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</si>
  <si>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</si>
  <si>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</si>
  <si>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</si>
  <si>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</si>
  <si>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</si>
  <si>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</si>
  <si>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</si>
  <si>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</si>
  <si>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</si>
  <si>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</si>
  <si>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</si>
  <si>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</si>
  <si>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</si>
  <si>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</si>
  <si>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</si>
  <si>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</si>
  <si>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</si>
  <si>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</si>
  <si>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</si>
  <si>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</si>
  <si>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</si>
  <si>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</si>
  <si>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</si>
  <si>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</si>
  <si>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</si>
  <si>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</si>
  <si>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</si>
  <si>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</si>
  <si>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</si>
  <si>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</si>
  <si>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</si>
  <si>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</si>
  <si>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</si>
  <si>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</si>
  <si>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</si>
  <si>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</si>
  <si>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</si>
  <si>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</si>
  <si>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</si>
  <si>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</si>
  <si>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</si>
  <si>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</si>
  <si>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</si>
  <si>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</si>
  <si>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</si>
  <si>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</si>
  <si>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</si>
  <si>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</si>
  <si>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</si>
  <si>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</si>
  <si>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</si>
  <si>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</si>
  <si>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</si>
  <si>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</si>
  <si>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</si>
  <si>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</si>
  <si>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</si>
  <si>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</si>
  <si>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</si>
  <si>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</si>
  <si>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</si>
  <si>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</si>
  <si>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</si>
  <si>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</si>
  <si>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</si>
  <si>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</si>
  <si>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</si>
  <si>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</si>
  <si>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</si>
  <si>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</si>
  <si>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</si>
  <si>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</si>
  <si>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</si>
  <si>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</si>
  <si>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</si>
  <si>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</si>
  <si>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</si>
  <si>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</si>
  <si>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</si>
  <si>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</si>
  <si>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</si>
  <si>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</si>
  <si>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</si>
  <si>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</si>
  <si>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</si>
  <si>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</si>
  <si>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</si>
  <si>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</si>
  <si>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</si>
  <si>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</si>
  <si>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</si>
  <si>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</si>
  <si>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</si>
  <si>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</si>
  <si>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</si>
  <si>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</si>
  <si>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</si>
  <si>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</si>
  <si>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</si>
  <si>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</si>
  <si>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</si>
  <si>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</si>
  <si>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</si>
  <si>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</si>
  <si>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</si>
  <si>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</si>
  <si>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</si>
  <si>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</si>
  <si>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</si>
  <si>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</si>
  <si>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</si>
  <si>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</si>
  <si>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</si>
  <si>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</si>
  <si>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</si>
  <si>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</si>
  <si>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</si>
  <si>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</si>
  <si>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</si>
  <si>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</si>
  <si>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</si>
  <si>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</si>
  <si>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</si>
  <si>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</si>
  <si>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</si>
  <si>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</si>
  <si>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</si>
  <si>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</si>
  <si>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</si>
  <si>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</si>
  <si>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</si>
  <si>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</si>
  <si>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</si>
  <si>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</si>
  <si>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</si>
  <si>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</si>
  <si>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</si>
  <si>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</si>
  <si>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</si>
  <si>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</si>
  <si>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</si>
  <si>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</si>
  <si>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</si>
  <si>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</si>
  <si>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</si>
  <si>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</si>
  <si>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</si>
  <si>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</si>
  <si>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</si>
  <si>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</si>
  <si>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</si>
  <si>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</si>
  <si>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</si>
  <si>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</si>
  <si>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</si>
  <si>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</si>
  <si>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</si>
  <si>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</si>
  <si>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</si>
  <si>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</si>
  <si>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</si>
  <si>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</si>
  <si>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</si>
  <si>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</si>
  <si>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</si>
  <si>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</si>
  <si>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</si>
  <si>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</si>
  <si>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</si>
  <si>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</si>
  <si>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</si>
  <si>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</si>
  <si>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</si>
  <si>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</si>
  <si>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</si>
  <si>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</si>
  <si>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</si>
  <si>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</si>
  <si>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</si>
  <si>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</si>
  <si>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</si>
  <si>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</si>
  <si>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</si>
  <si>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</si>
  <si>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</si>
  <si>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</si>
  <si>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</si>
  <si>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</si>
  <si>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</si>
  <si>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</si>
  <si>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</si>
  <si>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</si>
  <si>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</si>
  <si>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</si>
  <si>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</si>
  <si>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</si>
  <si>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</si>
  <si>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</si>
  <si>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</si>
  <si>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</si>
  <si>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</si>
  <si>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</si>
  <si>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</si>
  <si>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</si>
  <si>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</si>
  <si>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</si>
  <si>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</si>
  <si>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</si>
  <si>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</si>
  <si>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</si>
  <si>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</si>
  <si>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</si>
  <si>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</si>
  <si>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</si>
  <si>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</si>
  <si>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</si>
  <si>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</si>
  <si>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</si>
  <si>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</si>
  <si>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</si>
  <si>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</si>
  <si>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</si>
  <si>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</si>
  <si>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</si>
  <si>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</si>
  <si>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</si>
  <si>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</si>
  <si>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</si>
  <si>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</si>
  <si>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</si>
  <si>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</si>
  <si>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</si>
  <si>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</si>
  <si>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</si>
  <si>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</si>
  <si>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</si>
  <si>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</si>
  <si>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</si>
  <si>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</si>
  <si>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</si>
  <si>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</si>
  <si>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</si>
  <si>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</si>
  <si>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</si>
  <si>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</si>
  <si>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</si>
  <si>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</si>
  <si>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</si>
  <si>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</si>
  <si>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</si>
  <si>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</si>
  <si>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</si>
  <si>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</si>
  <si>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</si>
  <si>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</si>
  <si>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</si>
  <si>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</si>
  <si>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</si>
  <si>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</si>
  <si>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</si>
  <si>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</si>
  <si>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</si>
  <si>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</si>
  <si>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</si>
  <si>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</si>
  <si>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</si>
  <si>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</si>
  <si>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</si>
  <si>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</si>
  <si>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</si>
  <si>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</si>
  <si>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</si>
  <si>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</si>
  <si>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</si>
  <si>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</si>
  <si>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</si>
  <si>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</si>
  <si>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</si>
  <si>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</si>
  <si>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</si>
  <si>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</si>
  <si>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</si>
  <si>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</si>
  <si>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</si>
  <si>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</si>
  <si>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</si>
  <si>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</si>
  <si>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</si>
  <si>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</si>
  <si>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</si>
  <si>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</si>
  <si>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</si>
  <si>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</si>
  <si>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</si>
  <si>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</si>
  <si>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</si>
  <si>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</si>
  <si>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</si>
  <si>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</si>
  <si>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</si>
  <si>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</si>
  <si>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</si>
  <si>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</si>
  <si>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</si>
  <si>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</si>
  <si>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</si>
  <si>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</si>
  <si>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</si>
  <si>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</si>
  <si>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</si>
  <si>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</si>
  <si>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</si>
  <si>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</si>
  <si>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</si>
  <si>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</si>
  <si>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</si>
  <si>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</si>
  <si>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</si>
  <si>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</si>
  <si>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</si>
  <si>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</si>
  <si>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</si>
  <si>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</si>
  <si>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</si>
  <si>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</si>
  <si>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</si>
  <si>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</si>
  <si>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</si>
  <si>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</si>
  <si>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</si>
  <si>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</si>
  <si>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</si>
  <si>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</si>
  <si>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</si>
  <si>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</si>
  <si>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</si>
  <si>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</si>
  <si>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</si>
  <si>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</si>
  <si>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</si>
  <si>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</si>
  <si>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</si>
  <si>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</si>
  <si>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</si>
  <si>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</si>
  <si>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</si>
  <si>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</si>
  <si>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</si>
  <si>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</si>
  <si>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</si>
  <si>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</si>
  <si>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</si>
  <si>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</si>
  <si>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</si>
  <si>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</si>
  <si>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</si>
  <si>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</si>
  <si>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</si>
  <si>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</si>
  <si>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</si>
  <si>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</si>
  <si>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</si>
  <si>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</si>
  <si>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</si>
  <si>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</si>
  <si>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</si>
  <si>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</si>
  <si>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</si>
  <si>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</si>
  <si>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</si>
  <si>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</si>
  <si>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</si>
  <si>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</si>
  <si>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</si>
  <si>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</si>
  <si>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</si>
  <si>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</si>
  <si>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</si>
  <si>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</si>
  <si>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</si>
  <si>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</si>
  <si>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</si>
  <si>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</si>
  <si>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</si>
  <si>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</si>
  <si>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</si>
  <si>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</si>
  <si>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</si>
  <si>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</si>
  <si>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</si>
  <si>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</si>
  <si>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</si>
  <si>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</si>
  <si>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</si>
  <si>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</si>
  <si>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</si>
  <si>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</si>
  <si>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</si>
  <si>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</si>
  <si>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</si>
  <si>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</si>
  <si>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</si>
  <si>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</si>
  <si>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</si>
  <si>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</si>
  <si>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</si>
  <si>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</si>
  <si>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</si>
  <si>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</si>
  <si>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</si>
  <si>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</si>
  <si>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</si>
  <si>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</si>
  <si>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</si>
  <si>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</si>
  <si>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</si>
  <si>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</si>
  <si>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</si>
  <si>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</si>
  <si>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</si>
  <si>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</si>
  <si>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</si>
  <si>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</si>
  <si>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</si>
  <si>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</si>
  <si>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</si>
  <si>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</si>
  <si>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</si>
  <si>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</si>
  <si>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</si>
  <si>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</si>
  <si>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</si>
  <si>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</si>
  <si>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</si>
  <si>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</si>
  <si>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</si>
  <si>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</si>
  <si>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</si>
  <si>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</si>
  <si>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</si>
  <si>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</si>
  <si>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</si>
  <si>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</si>
  <si>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</si>
  <si>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</si>
  <si>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</si>
  <si>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</si>
  <si>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</si>
  <si>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</si>
  <si>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</si>
  <si>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</si>
  <si>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</si>
  <si>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</si>
  <si>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</si>
  <si>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</si>
  <si>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</si>
  <si>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</si>
  <si>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</si>
  <si>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</si>
  <si>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</si>
  <si>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</si>
  <si>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</si>
  <si>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</si>
  <si>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</si>
  <si>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</si>
  <si>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</si>
  <si>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</si>
  <si>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</si>
  <si>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</si>
  <si>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</si>
  <si>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</si>
  <si>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</si>
  <si>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</si>
  <si>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</si>
  <si>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</si>
  <si>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</si>
  <si>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</si>
  <si>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</si>
  <si>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</si>
  <si>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</si>
  <si>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</si>
  <si>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</si>
  <si>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</si>
  <si>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</si>
  <si>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</si>
  <si>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</si>
  <si>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</si>
  <si>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</si>
  <si>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</si>
  <si>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</si>
  <si>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</si>
  <si>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</si>
  <si>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</si>
  <si>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</si>
  <si>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</si>
  <si>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</si>
  <si>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</si>
  <si>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</si>
  <si>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</si>
  <si>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</si>
  <si>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</si>
  <si>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</si>
  <si>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</si>
  <si>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</si>
  <si>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</si>
  <si>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</si>
  <si>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</si>
  <si>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</si>
  <si>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</si>
  <si>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</si>
  <si>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</si>
  <si>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</si>
  <si>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</si>
  <si>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</si>
  <si>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</si>
  <si>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</si>
  <si>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</si>
  <si>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</si>
  <si>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</si>
  <si>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</si>
  <si>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</si>
  <si>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</si>
  <si>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</si>
  <si>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</si>
  <si>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</si>
  <si>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</si>
  <si>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</si>
  <si>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</si>
  <si>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</si>
  <si>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</si>
  <si>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</si>
  <si>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</si>
  <si>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</si>
  <si>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</si>
  <si>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</si>
  <si>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</si>
  <si>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</si>
  <si>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</si>
  <si>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</si>
  <si>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</si>
  <si>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</si>
  <si>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</si>
  <si>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</si>
  <si>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</si>
  <si>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</si>
  <si>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</si>
  <si>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</si>
  <si>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</si>
  <si>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</si>
  <si>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</si>
  <si>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</si>
  <si>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</si>
  <si>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</si>
  <si>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</si>
  <si>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</si>
  <si>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</si>
  <si>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</si>
  <si>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</si>
  <si>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</si>
  <si>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</si>
  <si>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</si>
  <si>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</si>
  <si>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</si>
  <si>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</si>
  <si>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</si>
  <si>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</si>
  <si>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</si>
  <si>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</si>
  <si>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</si>
  <si>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</si>
  <si>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</si>
  <si>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</si>
  <si>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</si>
  <si>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</si>
  <si>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</si>
  <si>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</si>
  <si>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</si>
  <si>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</si>
  <si>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</si>
  <si>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</si>
  <si>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</si>
  <si>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</si>
  <si>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</si>
  <si>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</si>
  <si>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</si>
  <si>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</si>
  <si>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</si>
  <si>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</si>
  <si>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</si>
  <si>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</si>
  <si>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</si>
  <si>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</si>
  <si>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</si>
  <si>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</si>
  <si>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</si>
  <si>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</si>
  <si>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</si>
  <si>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</si>
  <si>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</si>
  <si>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</si>
  <si>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</si>
  <si>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</si>
  <si>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</si>
  <si>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</si>
  <si>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</si>
  <si>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</si>
  <si>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</si>
  <si>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</si>
  <si>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</si>
  <si>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</si>
  <si>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</si>
  <si>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</si>
  <si>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</si>
  <si>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</si>
  <si>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</si>
  <si>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</si>
  <si>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</si>
  <si>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</si>
  <si>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</si>
  <si>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</si>
  <si>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</si>
  <si>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</si>
  <si>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</si>
  <si>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</si>
  <si>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</si>
  <si>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</si>
  <si>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</si>
  <si>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</si>
  <si>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</si>
  <si>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</si>
  <si>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</si>
  <si>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</si>
  <si>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</si>
  <si>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</si>
  <si>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</si>
  <si>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</si>
  <si>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</si>
  <si>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</si>
  <si>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</si>
  <si>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</si>
  <si>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</si>
  <si>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</si>
  <si>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</si>
  <si>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</si>
  <si>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</si>
  <si>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</si>
  <si>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</si>
  <si>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</si>
  <si>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</si>
  <si>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</si>
  <si>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</si>
  <si>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</si>
  <si>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</si>
  <si>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</si>
  <si>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</si>
  <si>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</si>
  <si>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</si>
  <si>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</si>
  <si>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</si>
  <si>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</si>
  <si>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</si>
  <si>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</si>
  <si>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</si>
  <si>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</si>
  <si>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</si>
  <si>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</si>
  <si>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</si>
  <si>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</si>
  <si>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</si>
  <si>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</si>
  <si>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</si>
  <si>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</si>
  <si>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</si>
  <si>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</si>
  <si>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</si>
  <si>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</si>
  <si>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</si>
  <si>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</si>
  <si>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</si>
  <si>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</si>
  <si>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</si>
  <si>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</si>
  <si>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</si>
  <si>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</si>
  <si>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</si>
  <si>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</si>
  <si>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</si>
  <si>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</si>
  <si>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</si>
  <si>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</si>
  <si>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</si>
  <si>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</si>
  <si>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</si>
  <si>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</si>
  <si>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</si>
  <si>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</si>
  <si>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</si>
  <si>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</si>
  <si>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</si>
  <si>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</si>
  <si>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</si>
  <si>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</si>
  <si>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</si>
  <si>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</si>
  <si>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</si>
  <si>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</si>
  <si>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</si>
  <si>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</si>
  <si>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</si>
  <si>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</si>
  <si>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</si>
  <si>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</si>
  <si>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</si>
  <si>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</si>
  <si>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</si>
  <si>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</si>
  <si>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</si>
  <si>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</si>
  <si>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</si>
  <si>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</si>
  <si>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</si>
  <si>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</si>
  <si>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</si>
  <si>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</si>
  <si>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</si>
  <si>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</si>
  <si>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</si>
  <si>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</si>
  <si>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</si>
  <si>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</si>
  <si>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</si>
  <si>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</si>
  <si>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</si>
  <si>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</si>
  <si>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</si>
  <si>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</si>
  <si>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</si>
  <si>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</si>
  <si>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</si>
  <si>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</si>
  <si>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</si>
  <si>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</si>
  <si>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</si>
  <si>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</si>
  <si>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</si>
  <si>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</si>
  <si>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</si>
  <si>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</si>
  <si>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</si>
  <si>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</si>
  <si>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</si>
  <si>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</si>
  <si>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</si>
  <si>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</si>
  <si>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</si>
  <si>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</si>
  <si>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</si>
  <si>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</si>
  <si>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</si>
  <si>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</si>
  <si>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</si>
  <si>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</si>
  <si>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</si>
  <si>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</si>
  <si>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</si>
  <si>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</si>
  <si>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</si>
  <si>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</si>
  <si>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</si>
  <si>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</si>
  <si>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</si>
  <si>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</si>
  <si>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</si>
  <si>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</si>
  <si>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</si>
  <si>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</si>
  <si>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</si>
  <si>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</si>
  <si>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</si>
  <si>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</si>
  <si>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</si>
  <si>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</si>
  <si>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</si>
  <si>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</si>
  <si>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</si>
  <si>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</si>
  <si>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</si>
  <si>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</si>
  <si>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</si>
  <si>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</si>
  <si>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</si>
  <si>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</si>
  <si>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</si>
  <si>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</si>
  <si>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</si>
  <si>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</si>
  <si>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</si>
  <si>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</si>
  <si>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</si>
  <si>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</si>
  <si>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</si>
  <si>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</si>
  <si>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</si>
  <si>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</si>
  <si>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</si>
  <si>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</si>
  <si>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</si>
  <si>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</si>
  <si>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</si>
  <si>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</si>
  <si>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</si>
  <si>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</si>
  <si>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</si>
  <si>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</si>
  <si>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</si>
  <si>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</si>
  <si>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</si>
  <si>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</si>
  <si>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</si>
  <si>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</si>
  <si>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</si>
  <si>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</si>
  <si>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</si>
  <si>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</si>
  <si>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</si>
  <si>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</si>
  <si>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</si>
  <si>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</si>
  <si>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</si>
  <si>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</si>
  <si>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</si>
  <si>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</si>
  <si>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</si>
  <si>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</si>
  <si>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</si>
  <si>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</si>
  <si>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</si>
  <si>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</si>
  <si>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</si>
  <si>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</si>
  <si>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</si>
  <si>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</si>
  <si>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</si>
  <si>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</si>
  <si>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</si>
  <si>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</si>
  <si>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</si>
  <si>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</si>
  <si>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</si>
  <si>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</si>
  <si>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</si>
  <si>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</si>
  <si>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</si>
  <si>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</si>
  <si>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</si>
  <si>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</si>
  <si>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</si>
  <si>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</si>
  <si>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</si>
  <si>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</si>
  <si>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</si>
  <si>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</si>
  <si>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</si>
  <si>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</si>
  <si>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</si>
  <si>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</si>
  <si>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</si>
  <si>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</si>
  <si>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</si>
  <si>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</si>
  <si>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</si>
  <si>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</si>
  <si>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</si>
  <si>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</si>
  <si>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</si>
  <si>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</si>
  <si>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</si>
  <si>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</si>
  <si>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</si>
  <si>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</si>
  <si>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</si>
  <si>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</si>
  <si>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</si>
  <si>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</si>
  <si>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</si>
  <si>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</si>
  <si>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</si>
  <si>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</si>
  <si>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</si>
  <si>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</si>
  <si>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</si>
  <si>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</si>
  <si>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</si>
  <si>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</si>
  <si>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</si>
  <si>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</si>
  <si>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</si>
  <si>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</si>
  <si>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</si>
  <si>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</si>
  <si>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</si>
  <si>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</si>
  <si>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</si>
  <si>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</si>
  <si>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</si>
  <si>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</si>
  <si>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</si>
  <si>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</si>
  <si>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</si>
  <si>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</si>
  <si>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</si>
  <si>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</si>
  <si>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</si>
  <si>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</si>
  <si>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</si>
  <si>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</si>
  <si>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</si>
  <si>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</si>
  <si>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</si>
  <si>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</si>
  <si>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</si>
  <si>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</si>
  <si>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</si>
  <si>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</si>
  <si>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</si>
  <si>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</si>
  <si>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</si>
  <si>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</si>
  <si>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</si>
  <si>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</si>
  <si>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</si>
  <si>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</si>
  <si>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</si>
  <si>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</si>
  <si>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</si>
  <si>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</si>
  <si>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</si>
  <si>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</si>
  <si>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</si>
  <si>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</si>
  <si>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</si>
  <si>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</si>
  <si>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</si>
  <si>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</si>
  <si>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</si>
  <si>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</si>
  <si>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</si>
  <si>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</si>
  <si>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</si>
  <si>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</si>
  <si>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</si>
  <si>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</si>
  <si>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</si>
  <si>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</si>
  <si>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</si>
  <si>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</si>
  <si>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</si>
  <si>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</si>
  <si>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</si>
  <si>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</si>
  <si>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</si>
  <si>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</si>
  <si>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</si>
  <si>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</si>
  <si>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</si>
  <si>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</si>
  <si>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</si>
  <si>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</si>
  <si>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</si>
  <si>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</si>
  <si>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</si>
  <si>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</si>
  <si>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</si>
  <si>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</si>
  <si>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</si>
  <si>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</si>
  <si>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</si>
  <si>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</si>
  <si>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</si>
  <si>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</si>
  <si>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</si>
  <si>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</si>
  <si>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</si>
  <si>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</si>
  <si>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</si>
  <si>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</si>
  <si>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</si>
  <si>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</si>
  <si>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</si>
  <si>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</si>
  <si>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</si>
  <si>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</si>
  <si>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</si>
  <si>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</si>
  <si>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</si>
  <si>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</si>
  <si>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</si>
  <si>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</si>
  <si>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</si>
  <si>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</si>
  <si>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</si>
  <si>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</si>
  <si>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</si>
  <si>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</si>
  <si>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</si>
  <si>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</si>
  <si>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</si>
  <si>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</si>
  <si>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</si>
  <si>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</si>
  <si>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</si>
  <si>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</si>
  <si>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</si>
  <si>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</si>
  <si>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</si>
  <si>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</si>
  <si>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</si>
  <si>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</si>
  <si>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</si>
  <si>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</si>
  <si>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</si>
  <si>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</si>
  <si>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</si>
  <si>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</si>
  <si>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</si>
  <si>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</si>
  <si>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</si>
  <si>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</si>
  <si>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</si>
  <si>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</si>
  <si>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</si>
  <si>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</si>
  <si>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</si>
  <si>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</si>
  <si>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</si>
  <si>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</si>
  <si>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</si>
  <si>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</si>
  <si>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</si>
  <si>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</si>
  <si>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</si>
  <si>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</si>
  <si>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</si>
  <si>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</si>
  <si>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</si>
  <si>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</si>
  <si>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</si>
  <si>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</si>
  <si>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</si>
  <si>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</si>
  <si>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</si>
  <si>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</si>
  <si>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</si>
  <si>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</si>
  <si>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</si>
  <si>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</si>
  <si>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</si>
  <si>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</si>
  <si>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</si>
  <si>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</si>
  <si>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</si>
  <si>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</si>
  <si>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</si>
  <si>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</si>
  <si>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</si>
  <si>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</si>
  <si>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</si>
  <si>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</si>
  <si>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</si>
  <si>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</si>
  <si>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</si>
  <si>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</si>
  <si>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</si>
  <si>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</si>
  <si>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</si>
  <si>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</si>
  <si>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</si>
  <si>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</si>
  <si>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</si>
  <si>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</si>
  <si>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</si>
  <si>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</si>
  <si>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</si>
  <si>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</si>
  <si>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</si>
  <si>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</si>
  <si>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</si>
  <si>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</si>
  <si>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</si>
  <si>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</si>
  <si>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</si>
  <si>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</si>
  <si>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</si>
  <si>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</si>
  <si>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</si>
  <si>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</si>
  <si>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</si>
  <si>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</si>
  <si>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</si>
  <si>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</si>
  <si>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</si>
  <si>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</si>
  <si>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</si>
  <si>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</si>
  <si>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</si>
  <si>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</si>
  <si>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</si>
  <si>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</si>
  <si>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</si>
  <si>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</si>
  <si>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</si>
  <si>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</si>
  <si>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</si>
  <si>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</si>
  <si>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</si>
  <si>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</si>
  <si>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</si>
  <si>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</si>
  <si>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</si>
  <si>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</si>
  <si>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</si>
  <si>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</si>
  <si>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</si>
  <si>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</si>
  <si>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</si>
  <si>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</si>
  <si>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</si>
  <si>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</si>
  <si>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</si>
  <si>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</si>
  <si>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</si>
  <si>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</si>
  <si>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</si>
  <si>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</si>
  <si>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</si>
  <si>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</si>
  <si>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</si>
  <si>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</si>
  <si>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</si>
  <si>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</si>
  <si>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</si>
  <si>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</si>
  <si>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</si>
  <si>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</si>
  <si>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</si>
  <si>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</si>
  <si>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</si>
  <si>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</si>
  <si>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</si>
  <si>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</si>
  <si>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</si>
  <si>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</si>
  <si>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</si>
  <si>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</si>
  <si>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</si>
  <si>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</si>
  <si>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</si>
  <si>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</si>
  <si>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</si>
  <si>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</si>
  <si>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</si>
  <si>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</si>
  <si>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</si>
  <si>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</si>
  <si>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</si>
  <si>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</si>
  <si>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</si>
  <si>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</si>
  <si>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</si>
  <si>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</si>
  <si>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</si>
  <si>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</si>
  <si>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</si>
  <si>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</si>
  <si>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</si>
  <si>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</si>
  <si>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</si>
  <si>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</si>
  <si>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</si>
  <si>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</si>
  <si>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</si>
  <si>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</si>
  <si>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</si>
  <si>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</si>
  <si>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</si>
  <si>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</si>
  <si>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</si>
  <si>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</si>
  <si>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</si>
  <si>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</si>
  <si>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</si>
  <si>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</si>
  <si>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</si>
  <si>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</si>
  <si>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</si>
  <si>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</si>
  <si>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</si>
  <si>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</si>
  <si>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</si>
  <si>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</si>
  <si>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</si>
  <si>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</si>
  <si>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</si>
  <si>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</si>
  <si>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</si>
  <si>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</si>
  <si>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</si>
  <si>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</si>
  <si>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</si>
  <si>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</si>
  <si>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</si>
  <si>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</si>
  <si>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</si>
  <si>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</si>
  <si>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</si>
  <si>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</si>
  <si>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</si>
  <si>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</si>
  <si>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</si>
  <si>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</si>
  <si>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</si>
  <si>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</si>
  <si>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</si>
  <si>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</si>
  <si>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</si>
  <si>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</si>
  <si>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</si>
  <si>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</si>
  <si>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</si>
  <si>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</si>
  <si>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</si>
  <si>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</si>
  <si>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</si>
  <si>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</si>
  <si>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</si>
  <si>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</si>
  <si>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</si>
  <si>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</si>
  <si>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</si>
  <si>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</si>
  <si>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</si>
  <si>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</si>
  <si>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</si>
  <si>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</si>
  <si>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</si>
  <si>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</si>
  <si>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</si>
  <si>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</si>
  <si>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</si>
  <si>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</si>
  <si>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</si>
  <si>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</si>
  <si>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</si>
  <si>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</si>
  <si>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</si>
  <si>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</si>
  <si>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</si>
  <si>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</si>
  <si>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</si>
  <si>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</si>
  <si>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</si>
  <si>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</si>
  <si>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</si>
  <si>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</si>
  <si>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</si>
  <si>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</si>
  <si>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</si>
  <si>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</si>
  <si>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</si>
  <si>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</si>
  <si>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</si>
  <si>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</si>
  <si>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</si>
  <si>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</si>
  <si>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</si>
  <si>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</si>
  <si>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</si>
  <si>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</si>
  <si>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</si>
  <si>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</si>
  <si>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</si>
  <si>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</si>
  <si>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</si>
  <si>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</si>
  <si>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</si>
  <si>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</si>
  <si>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</si>
  <si>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</si>
  <si>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</si>
  <si>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</si>
  <si>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</si>
  <si>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</si>
  <si>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</si>
  <si>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</si>
  <si>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</si>
  <si>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</si>
  <si>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</si>
  <si>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</si>
  <si>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</si>
  <si>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</si>
  <si>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</si>
  <si>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</si>
  <si>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</si>
  <si>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</si>
  <si>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</si>
  <si>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</si>
  <si>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</si>
  <si>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</si>
  <si>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</si>
  <si>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</si>
  <si>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</si>
  <si>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</si>
  <si>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</si>
  <si>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</si>
  <si>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</si>
  <si>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</si>
  <si>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</si>
  <si>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</si>
  <si>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</si>
  <si>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</si>
  <si>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</si>
  <si>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</si>
  <si>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</si>
  <si>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</si>
  <si>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</si>
  <si>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</si>
  <si>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</si>
  <si>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</si>
  <si>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</si>
  <si>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</si>
  <si>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</si>
  <si>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</si>
  <si>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</si>
  <si>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</si>
  <si>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</si>
  <si>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</si>
  <si>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</si>
  <si>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</si>
  <si>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</si>
  <si>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</si>
  <si>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</si>
  <si>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</si>
  <si>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</si>
  <si>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</si>
  <si>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</si>
  <si>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</si>
  <si>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</si>
  <si>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</si>
  <si>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</si>
  <si>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</si>
  <si>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</si>
  <si>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</si>
  <si>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</si>
  <si>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</si>
  <si>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</si>
  <si>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</si>
  <si>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</si>
  <si>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</si>
  <si>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</si>
  <si>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</si>
  <si>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</si>
  <si>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</si>
  <si>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</si>
  <si>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</si>
  <si>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</si>
  <si>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</si>
  <si>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</si>
  <si>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</si>
  <si>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</si>
  <si>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</si>
  <si>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</si>
  <si>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</si>
  <si>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</si>
  <si>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</si>
  <si>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</si>
  <si>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</si>
  <si>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</si>
  <si>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</si>
  <si>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</si>
  <si>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</si>
  <si>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</si>
  <si>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</si>
  <si>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</si>
  <si>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</si>
  <si>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</si>
  <si>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</si>
  <si>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</si>
  <si>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</si>
  <si>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</si>
  <si>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</si>
  <si>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</si>
  <si>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</si>
  <si>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</si>
  <si>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</si>
  <si>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</si>
  <si>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</si>
  <si>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</si>
  <si>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</si>
  <si>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</si>
  <si>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</si>
  <si>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</si>
  <si>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</si>
  <si>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</si>
  <si>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</si>
  <si>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</si>
  <si>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</si>
  <si>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</si>
  <si>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</si>
  <si>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</si>
  <si>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</si>
  <si>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</si>
  <si>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</si>
  <si>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</si>
  <si>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</si>
  <si>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</si>
  <si>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</si>
  <si>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</si>
  <si>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</si>
  <si>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</si>
  <si>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</si>
  <si>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</si>
  <si>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</si>
  <si>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</si>
  <si>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</si>
  <si>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</si>
  <si>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</si>
  <si>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</si>
  <si>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</si>
  <si>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</si>
  <si>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</si>
  <si>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</si>
  <si>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</si>
  <si>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</si>
  <si>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</si>
  <si>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</si>
  <si>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</si>
  <si>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</si>
  <si>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</si>
  <si>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</si>
  <si>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</si>
  <si>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</si>
  <si>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</si>
  <si>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</si>
  <si>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</si>
  <si>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</si>
  <si>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</si>
  <si>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</si>
  <si>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</si>
  <si>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</si>
  <si>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</si>
  <si>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</si>
  <si>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</si>
  <si>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</si>
  <si>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</si>
  <si>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</si>
  <si>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</si>
  <si>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</si>
  <si>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</si>
  <si>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</si>
  <si>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</si>
  <si>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</si>
  <si>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</si>
  <si>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</si>
  <si>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</si>
  <si>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</si>
  <si>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</si>
  <si>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</si>
  <si>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</si>
  <si>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</si>
  <si>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</si>
  <si>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</si>
  <si>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</si>
  <si>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</si>
  <si>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</si>
  <si>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</si>
  <si>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</si>
  <si>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</si>
  <si>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</si>
  <si>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</si>
  <si>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</si>
  <si>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</si>
  <si>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</si>
  <si>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</si>
  <si>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</si>
  <si>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</si>
  <si>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</si>
  <si>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</si>
  <si>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</si>
  <si>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</si>
  <si>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</si>
  <si>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</si>
  <si>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</si>
  <si>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</si>
  <si>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</si>
  <si>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</si>
  <si>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</si>
  <si>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</si>
  <si>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</si>
  <si>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</si>
  <si>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</si>
  <si>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</si>
  <si>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</si>
  <si>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</si>
  <si>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</si>
  <si>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</si>
  <si>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</si>
  <si>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</si>
  <si>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</si>
  <si>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</si>
  <si>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</si>
  <si>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</si>
  <si>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</si>
  <si>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</si>
  <si>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</si>
  <si>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</si>
  <si>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</si>
  <si>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</si>
  <si>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</si>
  <si>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</si>
  <si>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</si>
  <si>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</si>
  <si>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</si>
  <si>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</si>
  <si>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</si>
  <si>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</si>
  <si>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</si>
  <si>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</si>
  <si>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</si>
  <si>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</si>
  <si>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</si>
  <si>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</si>
  <si>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</si>
  <si>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</si>
  <si>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</si>
  <si>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</si>
  <si>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</si>
  <si>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</si>
  <si>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</si>
  <si>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</si>
  <si>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</si>
  <si>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</si>
  <si>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</si>
  <si>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</si>
  <si>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</si>
  <si>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</si>
  <si>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</si>
  <si>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</si>
  <si>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</si>
  <si>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</si>
  <si>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</si>
  <si>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</si>
  <si>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</si>
  <si>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</si>
  <si>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</si>
  <si>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</si>
  <si>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</si>
  <si>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</si>
  <si>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</si>
  <si>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</si>
  <si>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</si>
  <si>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</si>
  <si>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</si>
  <si>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</si>
  <si>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</si>
  <si>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</si>
  <si>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</si>
  <si>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</si>
  <si>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</si>
  <si>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</si>
  <si>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</si>
  <si>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</si>
  <si>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</si>
  <si>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</si>
  <si>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</si>
  <si>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</si>
  <si>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</si>
  <si>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</si>
  <si>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</si>
  <si>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</si>
  <si>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</si>
  <si>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</si>
  <si>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</si>
  <si>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</si>
  <si>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</si>
  <si>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</si>
  <si>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</si>
  <si>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</si>
  <si>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</si>
  <si>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</si>
  <si>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</si>
  <si>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</si>
  <si>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</si>
  <si>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</si>
  <si>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</si>
  <si>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</si>
  <si>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</si>
  <si>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</si>
  <si>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</si>
  <si>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</si>
  <si>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</si>
  <si>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</si>
  <si>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</si>
  <si>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</si>
  <si>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</si>
  <si>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</si>
  <si>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</si>
  <si>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</si>
  <si>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</si>
  <si>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</si>
  <si>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</si>
  <si>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</si>
  <si>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</si>
  <si>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</si>
  <si>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</si>
  <si>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</si>
  <si>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</si>
  <si>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</si>
  <si>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</si>
  <si>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</si>
  <si>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</si>
  <si>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</si>
  <si>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</si>
  <si>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</si>
  <si>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</si>
  <si>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</si>
  <si>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</si>
  <si>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</si>
  <si>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</si>
  <si>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</si>
  <si>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</si>
  <si>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</si>
  <si>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</si>
  <si>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</si>
  <si>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</si>
  <si>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</si>
  <si>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</si>
  <si>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</si>
  <si>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</si>
  <si>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</si>
  <si>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</si>
  <si>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</si>
  <si>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</si>
  <si>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</si>
  <si>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</si>
  <si>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</si>
  <si>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</si>
  <si>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</si>
  <si>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</si>
  <si>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</si>
  <si>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</si>
  <si>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</si>
  <si>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</si>
  <si>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</si>
  <si>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</si>
  <si>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</si>
  <si>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</si>
  <si>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</si>
  <si>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</si>
  <si>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</si>
  <si>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</si>
  <si>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</si>
  <si>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</si>
  <si>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</si>
  <si>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</si>
  <si>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</si>
  <si>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</si>
  <si>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</si>
  <si>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</si>
  <si>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</si>
  <si>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</si>
  <si>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</si>
  <si>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</si>
  <si>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</si>
  <si>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</si>
  <si>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</si>
  <si>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</si>
  <si>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</si>
  <si>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</si>
  <si>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</si>
  <si>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</si>
  <si>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</si>
  <si>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</si>
  <si>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</si>
  <si>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</si>
  <si>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</si>
  <si>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</si>
  <si>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</si>
  <si>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</si>
  <si>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</si>
  <si>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</si>
  <si>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</si>
  <si>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</si>
  <si>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</si>
  <si>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</si>
  <si>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</si>
  <si>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</si>
  <si>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</si>
  <si>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</si>
  <si>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</si>
  <si>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</si>
  <si>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</si>
  <si>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</si>
  <si>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</si>
  <si>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</si>
  <si>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</si>
  <si>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</si>
  <si>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</si>
  <si>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</si>
  <si>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</si>
  <si>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</si>
  <si>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</si>
  <si>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</si>
  <si>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</si>
  <si>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</si>
  <si>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</si>
  <si>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</si>
  <si>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</si>
  <si>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</si>
  <si>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</si>
  <si>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</si>
  <si>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</si>
  <si>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</si>
  <si>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</si>
  <si>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</si>
  <si>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</si>
  <si>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</si>
  <si>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</si>
  <si>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</si>
  <si>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</si>
  <si>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</si>
  <si>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</si>
  <si>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</si>
  <si>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</si>
  <si>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</si>
  <si>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</si>
  <si>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</si>
  <si>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</si>
  <si>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</si>
  <si>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</si>
  <si>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</si>
  <si>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</si>
  <si>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</si>
  <si>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</si>
  <si>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</si>
  <si>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</si>
  <si>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</si>
  <si>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</si>
  <si>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</si>
  <si>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</si>
  <si>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</si>
  <si>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</si>
  <si>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</si>
  <si>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</si>
  <si>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</si>
  <si>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</si>
  <si>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</si>
  <si>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</si>
  <si>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</si>
  <si>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</si>
  <si>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</si>
  <si>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</si>
  <si>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</si>
  <si>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</si>
  <si>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</si>
  <si>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</si>
  <si>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</si>
  <si>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</si>
  <si>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</si>
  <si>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</si>
  <si>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</si>
  <si>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</si>
  <si>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</si>
  <si>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</si>
  <si>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</si>
  <si>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</si>
  <si>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</si>
  <si>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</si>
  <si>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</si>
  <si>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</si>
  <si>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</si>
  <si>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</si>
  <si>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</si>
  <si>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</si>
  <si>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</si>
  <si>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</si>
  <si>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</si>
  <si>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</si>
  <si>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</si>
  <si>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</si>
  <si>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</si>
  <si>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</si>
  <si>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</si>
  <si>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</si>
  <si>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</si>
  <si>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</si>
  <si>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</si>
  <si>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</si>
  <si>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</si>
  <si>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</si>
  <si>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</si>
  <si>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</si>
  <si>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</si>
  <si>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</si>
  <si>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</si>
  <si>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</si>
  <si>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</si>
  <si>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</si>
  <si>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</si>
  <si>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</si>
  <si>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</si>
  <si>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</si>
  <si>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</si>
  <si>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</si>
  <si>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</si>
  <si>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</si>
  <si>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</si>
  <si>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</si>
  <si>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</si>
  <si>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</si>
  <si>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</si>
  <si>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</si>
  <si>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</si>
  <si>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</si>
  <si>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</si>
  <si>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</si>
  <si>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</si>
  <si>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</si>
  <si>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</si>
  <si>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</si>
  <si>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</si>
  <si>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</si>
  <si>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</si>
  <si>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</si>
  <si>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</si>
  <si>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</si>
  <si>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</si>
  <si>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</si>
  <si>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</si>
  <si>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</si>
  <si>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</si>
  <si>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</si>
  <si>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</si>
  <si>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</si>
  <si>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</si>
  <si>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</si>
  <si>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</si>
  <si>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</si>
  <si>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</si>
  <si>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</si>
  <si>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</si>
  <si>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</si>
  <si>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</si>
  <si>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</si>
  <si>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</si>
  <si>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</si>
  <si>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</si>
  <si>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</si>
  <si>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</si>
  <si>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</si>
  <si>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</si>
  <si>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</si>
  <si>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</si>
  <si>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</si>
  <si>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</si>
  <si>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</si>
  <si>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</si>
  <si>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</si>
  <si>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</si>
  <si>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</si>
  <si>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</si>
  <si>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</si>
  <si>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</si>
  <si>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</si>
  <si>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</si>
  <si>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</si>
  <si>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</si>
  <si>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</si>
  <si>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</si>
  <si>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</si>
  <si>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</si>
  <si>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</si>
  <si>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</si>
  <si>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</si>
  <si>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</si>
  <si>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</si>
  <si>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</si>
  <si>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</si>
  <si>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</si>
  <si>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</si>
  <si>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</si>
  <si>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</si>
  <si>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</si>
  <si>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</si>
  <si>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</si>
  <si>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</si>
  <si>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</si>
  <si>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</si>
  <si>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</si>
  <si>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</si>
  <si>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</si>
  <si>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</si>
  <si>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</si>
  <si>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</si>
  <si>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</si>
  <si>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</si>
  <si>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</si>
  <si>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</si>
  <si>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</si>
  <si>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</si>
  <si>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</si>
  <si>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</si>
  <si>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</si>
  <si>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</si>
  <si>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</si>
  <si>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</si>
  <si>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</si>
  <si>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</si>
  <si>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</si>
  <si>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</si>
  <si>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</si>
  <si>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</si>
  <si>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</si>
  <si>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</si>
  <si>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</si>
  <si>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</si>
  <si>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</si>
  <si>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</si>
  <si>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</si>
  <si>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</si>
  <si>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</si>
  <si>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</si>
  <si>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</si>
  <si>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</si>
  <si>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</si>
  <si>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</si>
  <si>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</si>
  <si>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</si>
  <si>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</si>
  <si>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</si>
  <si>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</si>
  <si>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</si>
  <si>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</si>
  <si>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</si>
  <si>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</si>
  <si>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</si>
  <si>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</si>
  <si>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</si>
  <si>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</si>
  <si>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</si>
  <si>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</si>
  <si>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</si>
  <si>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</si>
  <si>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</si>
  <si>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</si>
  <si>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</si>
  <si>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</si>
  <si>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</si>
  <si>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</si>
  <si>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</si>
  <si>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</si>
  <si>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</si>
  <si>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</si>
  <si>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</si>
  <si>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</si>
  <si>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</si>
  <si>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</si>
  <si>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</si>
  <si>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</si>
  <si>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</si>
  <si>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</si>
  <si>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</si>
  <si>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</si>
  <si>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</si>
  <si>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</si>
  <si>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</si>
  <si>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</si>
  <si>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</si>
  <si>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</si>
  <si>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</si>
  <si>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</si>
  <si>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</si>
  <si>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</si>
  <si>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</si>
  <si>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</si>
  <si>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</si>
  <si>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</si>
  <si>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</si>
  <si>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</si>
  <si>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</si>
  <si>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</si>
  <si>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</si>
  <si>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</si>
  <si>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</si>
  <si>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</si>
  <si>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</si>
  <si>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</si>
  <si>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</si>
  <si>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</si>
  <si>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</si>
  <si>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</si>
  <si>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</si>
  <si>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</si>
  <si>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</si>
  <si>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</si>
  <si>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</si>
  <si>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</si>
  <si>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</si>
  <si>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</si>
  <si>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</si>
  <si>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</si>
  <si>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</si>
  <si>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</si>
  <si>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</si>
  <si>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</si>
  <si>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</si>
  <si>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</si>
  <si>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</si>
  <si>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</si>
  <si>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</si>
  <si>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</si>
  <si>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</si>
  <si>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</si>
  <si>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</si>
  <si>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</si>
  <si>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</si>
  <si>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</si>
  <si>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</si>
  <si>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</si>
  <si>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</si>
  <si>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</si>
  <si>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</si>
  <si>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</si>
  <si>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</si>
  <si>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</si>
  <si>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</si>
  <si>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</si>
  <si>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</si>
  <si>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</si>
  <si>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</si>
  <si>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</si>
  <si>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</si>
  <si>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</si>
  <si>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</si>
  <si>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</si>
  <si>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</si>
  <si>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</si>
  <si>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</si>
  <si>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</si>
  <si>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</si>
  <si>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</si>
  <si>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</si>
  <si>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</si>
  <si>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</si>
  <si>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</si>
  <si>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</si>
  <si>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</si>
  <si>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</si>
  <si>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</si>
  <si>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</si>
  <si>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</si>
  <si>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</si>
  <si>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</si>
  <si>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</si>
  <si>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</si>
  <si>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</si>
  <si>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</si>
  <si>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</si>
  <si>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</si>
  <si>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</si>
  <si>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</si>
  <si>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</si>
  <si>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</si>
  <si>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</si>
  <si>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</si>
  <si>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</si>
  <si>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</si>
  <si>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</si>
  <si>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</si>
  <si>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</si>
  <si>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</si>
  <si>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</si>
  <si>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</si>
  <si>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</si>
  <si>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</si>
  <si>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</si>
  <si>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</si>
  <si>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</si>
  <si>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</si>
  <si>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</si>
  <si>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</si>
  <si>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</si>
  <si>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</si>
  <si>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</si>
  <si>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</si>
  <si>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</si>
  <si>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</si>
  <si>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</si>
  <si>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</si>
  <si>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</si>
  <si>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</si>
  <si>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</si>
  <si>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</si>
  <si>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</si>
  <si>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</si>
  <si>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</si>
  <si>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</si>
  <si>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</si>
  <si>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</si>
  <si>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</si>
  <si>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</si>
  <si>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</si>
  <si>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</si>
  <si>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</si>
  <si>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</si>
  <si>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</si>
  <si>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</si>
  <si>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</si>
  <si>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</si>
  <si>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</si>
  <si>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</si>
  <si>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</si>
  <si>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</si>
  <si>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</si>
  <si>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</si>
  <si>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</si>
  <si>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</si>
  <si>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</si>
  <si>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</si>
  <si>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</si>
  <si>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</si>
  <si>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</si>
  <si>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</si>
  <si>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</si>
  <si>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</si>
  <si>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</si>
  <si>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</si>
  <si>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</si>
  <si>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</si>
  <si>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</si>
  <si>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</si>
  <si>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</si>
  <si>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</si>
  <si>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</si>
  <si>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</si>
  <si>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</si>
  <si>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</si>
  <si>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</si>
  <si>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</si>
  <si>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</si>
  <si>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</si>
  <si>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</si>
  <si>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</si>
  <si>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</si>
  <si>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</si>
  <si>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</si>
  <si>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</si>
  <si>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</si>
  <si>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</si>
  <si>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</si>
  <si>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</si>
  <si>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</si>
  <si>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</si>
  <si>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</si>
  <si>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</si>
  <si>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</si>
  <si>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</si>
  <si>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</si>
  <si>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</si>
  <si>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</si>
  <si>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</si>
  <si>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</si>
  <si>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</si>
  <si>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</si>
  <si>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</si>
  <si>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</si>
  <si>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</si>
  <si>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</si>
  <si>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</si>
  <si>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</si>
  <si>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</si>
  <si>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</si>
  <si>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</si>
  <si>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</si>
  <si>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</si>
  <si>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</si>
  <si>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</si>
  <si>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</si>
  <si>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</si>
  <si>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</si>
  <si>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</si>
  <si>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</si>
  <si>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</si>
  <si>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</si>
  <si>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</si>
  <si>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</si>
  <si>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</si>
  <si>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</si>
  <si>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</si>
  <si>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</si>
  <si>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</si>
  <si>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</si>
  <si>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</si>
  <si>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</si>
  <si>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</si>
  <si>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</si>
  <si>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</si>
  <si>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</si>
  <si>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</si>
  <si>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</si>
  <si>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</si>
  <si>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</si>
  <si>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</si>
  <si>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</si>
  <si>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</si>
  <si>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</si>
  <si>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</si>
  <si>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</si>
  <si>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</si>
  <si>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</si>
  <si>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</si>
  <si>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</si>
  <si>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</si>
  <si>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</si>
  <si>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</si>
  <si>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</si>
  <si>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</si>
  <si>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</si>
  <si>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</si>
  <si>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</si>
  <si>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</si>
  <si>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</si>
  <si>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</si>
  <si>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</si>
  <si>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</si>
  <si>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</si>
  <si>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</si>
  <si>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</si>
  <si>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</si>
  <si>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</si>
  <si>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</si>
  <si>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</si>
  <si>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</si>
  <si>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</si>
  <si>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</si>
  <si>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</si>
  <si>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</si>
  <si>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</si>
  <si>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</si>
  <si>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</si>
  <si>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</si>
  <si>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</si>
  <si>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</si>
  <si>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</si>
  <si>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</si>
  <si>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</si>
  <si>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</si>
  <si>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</si>
  <si>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</si>
  <si>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</si>
  <si>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</si>
  <si>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</si>
  <si>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</si>
  <si>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</si>
  <si>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</si>
  <si>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</si>
  <si>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</si>
  <si>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</si>
  <si>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</si>
  <si>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</si>
  <si>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</si>
  <si>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</si>
  <si>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</si>
  <si>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</si>
  <si>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</si>
  <si>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</si>
  <si>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</si>
  <si>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</si>
  <si>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</si>
  <si>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</si>
  <si>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</si>
  <si>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</si>
  <si>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</si>
  <si>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</si>
  <si>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</si>
  <si>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</si>
  <si>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</si>
  <si>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</si>
  <si>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</si>
  <si>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</si>
  <si>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</si>
  <si>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</si>
  <si>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</si>
  <si>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</si>
  <si>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</si>
  <si>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</si>
  <si>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</si>
  <si>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</si>
  <si>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</si>
  <si>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</si>
  <si>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</si>
  <si>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</si>
  <si>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</si>
  <si>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</si>
  <si>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</si>
  <si>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</si>
  <si>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</si>
  <si>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</si>
  <si>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</si>
  <si>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</si>
  <si>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</si>
  <si>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</si>
  <si>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</si>
  <si>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</si>
  <si>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</si>
  <si>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</si>
  <si>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</si>
  <si>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</si>
  <si>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</si>
  <si>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</si>
  <si>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</si>
  <si>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</si>
  <si>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</si>
  <si>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</si>
  <si>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</si>
  <si>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</si>
  <si>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</si>
  <si>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</si>
  <si>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</si>
  <si>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</si>
  <si>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</si>
  <si>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</si>
  <si>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</si>
  <si>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</si>
  <si>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</si>
  <si>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</si>
  <si>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</si>
  <si>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</si>
  <si>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</si>
  <si>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</si>
  <si>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</si>
  <si>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</si>
  <si>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</si>
  <si>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</si>
  <si>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</si>
  <si>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</si>
  <si>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</si>
  <si>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</si>
  <si>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</si>
  <si>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</si>
  <si>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</si>
  <si>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</si>
  <si>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</si>
  <si>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</si>
  <si>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</si>
  <si>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</si>
  <si>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</si>
  <si>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</si>
  <si>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</si>
  <si>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</si>
  <si>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</si>
  <si>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</si>
  <si>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</si>
  <si>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</si>
  <si>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</si>
  <si>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</si>
  <si>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</si>
  <si>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</si>
  <si>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</si>
  <si>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</si>
  <si>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</si>
  <si>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</si>
  <si>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</si>
  <si>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</si>
  <si>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</si>
  <si>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</si>
  <si>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</si>
  <si>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</si>
  <si>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</si>
  <si>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</si>
  <si>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</si>
  <si>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</si>
  <si>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</si>
  <si>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</si>
  <si>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</si>
  <si>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</si>
  <si>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</si>
  <si>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</si>
  <si>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</si>
  <si>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</si>
  <si>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</si>
  <si>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</si>
  <si>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</si>
  <si>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</si>
  <si>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</si>
  <si>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</si>
  <si>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</si>
  <si>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</si>
  <si>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</si>
  <si>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</si>
  <si>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</si>
  <si>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</si>
  <si>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</si>
  <si>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</si>
  <si>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</si>
  <si>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</si>
  <si>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</si>
  <si>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</si>
  <si>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</si>
  <si>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</si>
  <si>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</si>
  <si>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</si>
  <si>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</si>
  <si>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</si>
  <si>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</si>
  <si>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</si>
  <si>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</si>
  <si>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</si>
  <si>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</si>
  <si>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</si>
  <si>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</si>
  <si>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</si>
  <si>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</si>
  <si>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</si>
  <si>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</si>
  <si>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</si>
  <si>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</si>
  <si>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</si>
  <si>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</si>
  <si>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</si>
  <si>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</si>
  <si>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</si>
  <si>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</si>
  <si>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</si>
  <si>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</si>
  <si>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</si>
  <si>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</si>
  <si>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</si>
  <si>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</si>
  <si>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</si>
  <si>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</si>
  <si>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</si>
  <si>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</si>
  <si>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</si>
  <si>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</si>
  <si>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</si>
  <si>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</si>
  <si>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</si>
  <si>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</si>
  <si>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</si>
  <si>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</si>
  <si>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</si>
  <si>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</si>
  <si>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</si>
  <si>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</si>
  <si>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</si>
  <si>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</si>
  <si>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</si>
  <si>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</si>
  <si>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</si>
  <si>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</si>
  <si>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</si>
  <si>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</si>
  <si>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</si>
  <si>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</si>
  <si>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</si>
  <si>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</si>
  <si>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</si>
  <si>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</si>
  <si>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</si>
  <si>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</si>
  <si>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</si>
  <si>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</si>
  <si>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</si>
  <si>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</si>
  <si>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</si>
  <si>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</si>
  <si>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</si>
  <si>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</si>
  <si>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</si>
  <si>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</si>
  <si>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</si>
  <si>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</si>
  <si>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</si>
  <si>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</si>
  <si>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</si>
  <si>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</si>
  <si>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</si>
  <si>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</si>
  <si>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</si>
  <si>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</si>
  <si>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</si>
  <si>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</si>
  <si>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</si>
  <si>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</si>
  <si>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</si>
  <si>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</si>
  <si>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</si>
  <si>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</si>
  <si>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</si>
  <si>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</si>
  <si>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</si>
  <si>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</si>
  <si>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</si>
  <si>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</si>
  <si>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</si>
  <si>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</si>
  <si>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</si>
  <si>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</si>
  <si>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</si>
  <si>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</si>
  <si>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</si>
  <si>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</si>
  <si>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</si>
  <si>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</si>
  <si>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</si>
  <si>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</si>
  <si>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</si>
  <si>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</si>
  <si>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</si>
  <si>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</si>
  <si>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</si>
  <si>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</si>
  <si>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</si>
  <si>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</si>
  <si>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</si>
  <si>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</si>
  <si>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</si>
  <si>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</si>
  <si>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</si>
  <si>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</si>
  <si>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</si>
  <si>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</si>
  <si>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</si>
  <si>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</si>
  <si>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</si>
  <si>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</si>
  <si>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</si>
  <si>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</si>
  <si>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</si>
  <si>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</si>
  <si>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</si>
  <si>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</si>
  <si>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</si>
  <si>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</si>
  <si>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</si>
  <si>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</si>
  <si>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</si>
  <si>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</si>
  <si>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</si>
  <si>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</si>
  <si>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</si>
  <si>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</si>
  <si>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</si>
  <si>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</si>
  <si>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</si>
  <si>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</si>
  <si>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</si>
  <si>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</si>
  <si>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</si>
  <si>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</si>
  <si>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</si>
  <si>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</si>
  <si>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</si>
  <si>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</si>
  <si>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</si>
  <si>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</si>
  <si>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</si>
  <si>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</si>
  <si>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</si>
  <si>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</si>
  <si>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</si>
  <si>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</si>
  <si>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</si>
  <si>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</si>
  <si>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</si>
  <si>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</si>
  <si>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</si>
  <si>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</si>
  <si>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</si>
  <si>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</si>
  <si>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</si>
  <si>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</si>
  <si>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</si>
  <si>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</si>
  <si>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</si>
  <si>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</si>
  <si>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</si>
  <si>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</si>
  <si>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</si>
  <si>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</si>
  <si>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</si>
  <si>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</si>
  <si>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</si>
  <si>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</si>
  <si>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</si>
  <si>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</si>
  <si>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</si>
  <si>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</si>
  <si>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</si>
  <si>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</si>
  <si>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</si>
  <si>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</si>
  <si>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</si>
  <si>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</si>
  <si>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</si>
  <si>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</si>
  <si>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</si>
  <si>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</si>
  <si>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</si>
  <si>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</si>
  <si>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</si>
  <si>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</si>
  <si>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</si>
  <si>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</si>
  <si>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</si>
  <si>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</si>
  <si>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</si>
  <si>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</si>
  <si>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</si>
  <si>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</si>
  <si>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</si>
  <si>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</si>
  <si>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</si>
  <si>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</si>
  <si>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</si>
  <si>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</si>
  <si>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</si>
  <si>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</si>
  <si>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</si>
  <si>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</si>
  <si>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</si>
  <si>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</si>
  <si>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</si>
  <si>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</si>
  <si>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</si>
  <si>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</si>
  <si>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</si>
  <si>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</si>
  <si>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</si>
  <si>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</si>
  <si>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</si>
  <si>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</si>
  <si>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</si>
  <si>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</si>
  <si>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</si>
  <si>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</si>
  <si>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</si>
  <si>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</si>
  <si>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</si>
  <si>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</si>
  <si>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</si>
  <si>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</si>
  <si>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</si>
  <si>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</si>
  <si>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</si>
  <si>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</si>
  <si>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</si>
  <si>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</si>
  <si>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</si>
  <si>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</si>
  <si>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</si>
  <si>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</si>
  <si>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</si>
  <si>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</si>
  <si>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</si>
  <si>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</si>
  <si>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</si>
  <si>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</si>
  <si>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</si>
  <si>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</si>
  <si>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</si>
  <si>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</si>
  <si>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</si>
  <si>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</si>
  <si>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</si>
  <si>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</si>
  <si>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</si>
  <si>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</si>
  <si>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</si>
  <si>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</si>
  <si>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</si>
  <si>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</si>
  <si>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</si>
  <si>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</si>
  <si>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</si>
  <si>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</si>
  <si>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</si>
  <si>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</si>
  <si>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</si>
  <si>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</si>
  <si>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</si>
  <si>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</si>
  <si>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</si>
  <si>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</si>
  <si>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</si>
  <si>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</si>
  <si>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</si>
  <si>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</si>
  <si>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</si>
  <si>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</si>
  <si>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</si>
  <si>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</si>
  <si>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</si>
  <si>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</si>
  <si>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</si>
  <si>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</si>
  <si>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</si>
  <si>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</si>
  <si>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</si>
  <si>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</si>
  <si>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</si>
  <si>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</si>
  <si>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</si>
  <si>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</si>
  <si>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</si>
  <si>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</si>
  <si>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</si>
  <si>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</si>
  <si>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</si>
  <si>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</si>
  <si>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</si>
  <si>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</si>
  <si>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</si>
  <si>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</si>
  <si>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</si>
  <si>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</si>
  <si>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</si>
  <si>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</si>
  <si>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</si>
  <si>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</si>
  <si>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</si>
  <si>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</si>
  <si>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</si>
  <si>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</si>
  <si>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</si>
  <si>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</si>
  <si>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</si>
  <si>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</si>
  <si>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</si>
  <si>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</si>
  <si>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</si>
  <si>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</si>
  <si>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</si>
  <si>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</si>
  <si>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</si>
  <si>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</si>
  <si>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</si>
  <si>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</si>
  <si>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</si>
  <si>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</si>
  <si>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</si>
  <si>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</si>
  <si>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</si>
  <si>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</si>
  <si>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</si>
  <si>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</si>
  <si>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</si>
  <si>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</si>
  <si>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</si>
  <si>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</si>
  <si>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</si>
  <si>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</si>
  <si>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</si>
  <si>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</si>
  <si>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</si>
  <si>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</si>
  <si>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</si>
  <si>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</si>
  <si>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</si>
  <si>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</si>
  <si>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</si>
  <si>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</si>
  <si>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</si>
  <si>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</si>
  <si>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</si>
  <si>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</si>
  <si>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</si>
  <si>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</si>
  <si>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</si>
  <si>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</si>
  <si>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</si>
  <si>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</si>
  <si>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</si>
  <si>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</si>
  <si>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</si>
  <si>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</si>
  <si>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</si>
  <si>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</si>
  <si>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</si>
  <si>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</si>
  <si>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</si>
  <si>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</si>
  <si>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</si>
  <si>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</si>
  <si>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</si>
  <si>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</si>
  <si>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</si>
  <si>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</si>
  <si>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</si>
  <si>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</si>
  <si>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</si>
  <si>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</si>
  <si>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</si>
  <si>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</si>
  <si>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</si>
  <si>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</si>
  <si>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</si>
  <si>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</si>
  <si>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</si>
  <si>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</si>
  <si>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</si>
  <si>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</si>
  <si>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</si>
  <si>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</si>
  <si>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</si>
  <si>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</si>
  <si>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</si>
  <si>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</si>
  <si>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</si>
  <si>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</si>
  <si>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</si>
  <si>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</si>
  <si>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</si>
  <si>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</si>
  <si>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</si>
  <si>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</si>
  <si>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</si>
  <si>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</si>
  <si>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</si>
  <si>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</si>
  <si>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</si>
  <si>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</si>
  <si>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</si>
  <si>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</si>
  <si>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</si>
  <si>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</si>
  <si>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</si>
  <si>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</si>
  <si>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</si>
  <si>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</si>
  <si>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</si>
  <si>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</si>
  <si>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</si>
  <si>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</si>
  <si>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</si>
  <si>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</si>
  <si>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</si>
  <si>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</si>
  <si>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</si>
  <si>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</si>
  <si>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</si>
  <si>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</si>
  <si>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</si>
  <si>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</si>
  <si>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</si>
  <si>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</si>
  <si>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</si>
  <si>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</si>
  <si>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</si>
  <si>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</si>
  <si>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</si>
  <si>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</si>
  <si>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</si>
  <si>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</si>
  <si>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</si>
  <si>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</si>
  <si>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</si>
  <si>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</si>
  <si>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</si>
  <si>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</si>
  <si>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</si>
  <si>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</si>
  <si>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</si>
  <si>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</si>
  <si>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</si>
  <si>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</si>
  <si>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</si>
  <si>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</si>
  <si>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</si>
  <si>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</si>
  <si>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</si>
  <si>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</si>
  <si>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</si>
  <si>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</si>
  <si>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</si>
  <si>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</si>
  <si>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</si>
  <si>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</si>
  <si>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</si>
  <si>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</si>
  <si>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</si>
  <si>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</si>
  <si>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</si>
  <si>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</si>
  <si>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</si>
  <si>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</si>
  <si>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</si>
  <si>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</si>
  <si>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</si>
  <si>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</si>
  <si>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</si>
  <si>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</si>
  <si>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</si>
  <si>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</si>
  <si>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</si>
  <si>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</si>
  <si>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</si>
  <si>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</si>
  <si>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</si>
  <si>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</si>
  <si>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</si>
  <si>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</si>
  <si>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</si>
  <si>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</si>
  <si>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</si>
  <si>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</si>
  <si>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</si>
  <si>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</si>
  <si>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</si>
  <si>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</si>
  <si>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</si>
  <si>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</si>
  <si>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</si>
  <si>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</si>
  <si>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</si>
  <si>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</si>
  <si>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</si>
  <si>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</si>
  <si>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</si>
  <si>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</si>
  <si>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</si>
  <si>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</si>
  <si>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</si>
  <si>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</si>
  <si>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</si>
  <si>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</si>
  <si>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</si>
  <si>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</si>
  <si>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</si>
  <si>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</si>
  <si>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</si>
  <si>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</si>
  <si>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</si>
  <si>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</si>
  <si>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</si>
  <si>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</si>
  <si>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</si>
  <si>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</si>
  <si>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</si>
  <si>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</si>
  <si>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</si>
  <si>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</si>
  <si>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</si>
  <si>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</si>
  <si>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</si>
  <si>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</si>
  <si>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</si>
  <si>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</si>
  <si>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</si>
  <si>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</si>
  <si>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</si>
  <si>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</si>
  <si>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</si>
  <si>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</si>
  <si>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</si>
  <si>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</si>
  <si>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</si>
  <si>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</si>
  <si>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</si>
  <si>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</si>
  <si>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</si>
  <si>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</si>
  <si>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</si>
  <si>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</si>
  <si>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</si>
  <si>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</si>
  <si>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</si>
  <si>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</si>
  <si>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</si>
  <si>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</si>
  <si>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</si>
  <si>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</si>
  <si>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</si>
  <si>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</si>
  <si>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</si>
  <si>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</si>
  <si>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</si>
  <si>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</si>
  <si>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</si>
  <si>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</si>
  <si>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</si>
  <si>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</si>
  <si>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</si>
  <si>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</si>
  <si>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</si>
  <si>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</si>
  <si>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</si>
  <si>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</si>
  <si>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</si>
  <si>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</si>
  <si>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</si>
  <si>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</si>
  <si>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</si>
  <si>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</si>
  <si>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</si>
  <si>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</si>
  <si>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</si>
  <si>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</si>
  <si>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</si>
  <si>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</si>
  <si>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</si>
  <si>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</si>
  <si>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</si>
  <si>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</si>
  <si>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</si>
  <si>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</si>
  <si>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</si>
  <si>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</si>
  <si>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</si>
  <si>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</si>
  <si>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</si>
  <si>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</si>
  <si>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</si>
  <si>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</si>
  <si>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</si>
  <si>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</si>
  <si>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</si>
  <si>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</si>
  <si>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</si>
  <si>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</si>
  <si>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</si>
  <si>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</si>
  <si>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</si>
  <si>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</si>
  <si>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</si>
  <si>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</si>
  <si>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</si>
  <si>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</si>
  <si>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</si>
  <si>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</si>
  <si>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</si>
  <si>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</si>
  <si>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</si>
  <si>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</si>
  <si>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</si>
  <si>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</si>
  <si>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</si>
  <si>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</si>
  <si>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</si>
  <si>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</si>
  <si>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</si>
  <si>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</si>
  <si>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</si>
  <si>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</si>
  <si>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</si>
  <si>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</si>
  <si>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</si>
  <si>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</si>
  <si>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</si>
  <si>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</si>
  <si>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</si>
  <si>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</si>
  <si>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</si>
  <si>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</si>
  <si>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</si>
  <si>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</si>
  <si>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</si>
  <si>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</si>
  <si>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</si>
  <si>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</si>
  <si>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</si>
  <si>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</si>
  <si>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</si>
  <si>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</si>
  <si>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</si>
  <si>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</si>
  <si>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</si>
  <si>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</si>
  <si>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</si>
  <si>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</si>
  <si>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</si>
  <si>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</si>
  <si>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</si>
  <si>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</si>
  <si>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</si>
  <si>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</si>
  <si>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</si>
  <si>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</si>
  <si>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</si>
  <si>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</si>
  <si>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</si>
  <si>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</si>
  <si>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</si>
  <si>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</si>
  <si>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</si>
  <si>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</si>
  <si>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</si>
  <si>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</si>
  <si>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</si>
  <si>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</si>
  <si>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</si>
  <si>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</si>
  <si>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</si>
  <si>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</si>
  <si>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</si>
  <si>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</si>
  <si>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</si>
  <si>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</si>
  <si>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</si>
  <si>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</si>
  <si>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</si>
  <si>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</si>
  <si>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</si>
  <si>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</si>
  <si>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</si>
  <si>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</si>
  <si>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</si>
  <si>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</si>
  <si>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</si>
  <si>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</si>
  <si>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</si>
  <si>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</si>
  <si>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</si>
  <si>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</si>
  <si>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</si>
  <si>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</si>
  <si>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</si>
  <si>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</si>
  <si>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</si>
  <si>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</si>
  <si>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</si>
  <si>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</si>
  <si>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</si>
  <si>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</si>
  <si>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</si>
  <si>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</si>
  <si>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</si>
  <si>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</si>
  <si>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</si>
  <si>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</si>
  <si>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</si>
  <si>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</si>
  <si>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</si>
  <si>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</si>
  <si>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</si>
  <si>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</si>
  <si>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</si>
  <si>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</si>
  <si>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</si>
  <si>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</si>
  <si>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</si>
  <si>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</si>
  <si>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</si>
  <si>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</si>
  <si>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</si>
  <si>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</si>
  <si>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</si>
  <si>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</si>
  <si>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</si>
  <si>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</si>
  <si>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</si>
  <si>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</si>
  <si>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</si>
  <si>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</si>
  <si>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</si>
  <si>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</si>
  <si>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</si>
  <si>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</si>
  <si>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</si>
  <si>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</si>
  <si>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</si>
  <si>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</si>
  <si>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</si>
  <si>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</si>
  <si>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</si>
  <si>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</si>
  <si>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</si>
  <si>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</si>
  <si>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</si>
  <si>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</si>
  <si>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</si>
  <si>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</si>
  <si>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</si>
  <si>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</si>
  <si>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</si>
  <si>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</si>
  <si>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</si>
  <si>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</si>
  <si>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</si>
  <si>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</si>
  <si>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</si>
  <si>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</si>
  <si>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</si>
  <si>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</si>
  <si>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</si>
  <si>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</si>
  <si>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</si>
  <si>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</si>
  <si>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</si>
  <si>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</si>
  <si>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</si>
  <si>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</si>
  <si>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</si>
  <si>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</si>
  <si>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</si>
  <si>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</si>
  <si>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</si>
  <si>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</si>
  <si>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</si>
  <si>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</si>
  <si>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</si>
  <si>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</si>
  <si>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</si>
  <si>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</si>
  <si>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</si>
  <si>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</si>
  <si>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</si>
  <si>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</si>
  <si>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</si>
  <si>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</si>
  <si>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</si>
  <si>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</si>
  <si>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</si>
  <si>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</si>
  <si>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</si>
  <si>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</si>
  <si>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</si>
  <si>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</si>
  <si>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</si>
  <si>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</si>
  <si>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</si>
  <si>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</si>
  <si>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</si>
  <si>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</si>
  <si>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</si>
  <si>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</si>
  <si>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</si>
  <si>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</si>
  <si>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</si>
  <si>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</si>
  <si>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</si>
  <si>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</si>
  <si>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</si>
  <si>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</si>
  <si>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</si>
  <si>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</si>
  <si>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</si>
  <si>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</si>
  <si>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</si>
  <si>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</si>
  <si>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</si>
  <si>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</si>
  <si>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</si>
  <si>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</si>
  <si>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</si>
  <si>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</si>
  <si>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</si>
  <si>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</si>
  <si>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</si>
  <si>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</si>
  <si>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</si>
  <si>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</si>
  <si>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</si>
  <si>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</si>
  <si>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</si>
  <si>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</si>
  <si>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</si>
  <si>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</si>
  <si>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</si>
  <si>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</si>
  <si>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</si>
  <si>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</si>
  <si>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</si>
  <si>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</si>
  <si>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</si>
  <si>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</si>
  <si>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</si>
  <si>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</si>
  <si>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</si>
  <si>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</si>
  <si>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</si>
  <si>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</si>
  <si>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</si>
  <si>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</si>
  <si>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</si>
  <si>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</si>
  <si>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</si>
  <si>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</si>
  <si>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</si>
  <si>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</si>
  <si>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</si>
  <si>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</si>
  <si>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</si>
  <si>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</si>
  <si>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</si>
  <si>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</si>
  <si>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</si>
  <si>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</si>
  <si>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</si>
  <si>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</si>
  <si>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</si>
  <si>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</si>
  <si>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</si>
  <si>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</si>
  <si>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</si>
  <si>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</si>
  <si>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</si>
  <si>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</si>
  <si>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</si>
  <si>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</si>
  <si>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</si>
  <si>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</si>
  <si>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</si>
  <si>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</si>
  <si>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</si>
  <si>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</si>
  <si>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</si>
  <si>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</si>
  <si>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</si>
  <si>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</si>
  <si>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</si>
  <si>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</si>
  <si>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</si>
  <si>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</si>
  <si>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</si>
  <si>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</si>
  <si>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</si>
  <si>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</si>
  <si>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</si>
  <si>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</si>
  <si>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</si>
  <si>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</si>
  <si>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</si>
  <si>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</si>
  <si>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</si>
  <si>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</si>
  <si>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</si>
  <si>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</si>
  <si>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</si>
  <si>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</si>
  <si>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</si>
  <si>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</si>
  <si>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</si>
  <si>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</si>
  <si>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</si>
  <si>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</si>
  <si>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</si>
  <si>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</si>
  <si>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</si>
  <si>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</si>
  <si>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</si>
  <si>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</si>
  <si>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</si>
  <si>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</si>
  <si>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</si>
  <si>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</si>
  <si>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</si>
  <si>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</si>
  <si>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</si>
  <si>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</si>
  <si>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</si>
  <si>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</si>
  <si>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</si>
  <si>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</si>
  <si>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</si>
  <si>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</si>
  <si>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</si>
  <si>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</si>
  <si>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</si>
  <si>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</si>
  <si>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</si>
  <si>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</si>
  <si>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</si>
  <si>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</si>
  <si>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</si>
  <si>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</si>
  <si>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</si>
  <si>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</si>
  <si>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</si>
  <si>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</si>
  <si>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</si>
  <si>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</si>
  <si>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</si>
  <si>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</si>
  <si>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</si>
  <si>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</si>
  <si>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</si>
  <si>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</si>
  <si>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</si>
  <si>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</si>
  <si>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</si>
  <si>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</si>
  <si>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</si>
  <si>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</si>
  <si>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</si>
  <si>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</si>
  <si>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</si>
  <si>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</si>
  <si>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</si>
  <si>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</si>
  <si>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</si>
  <si>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</si>
  <si>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</si>
  <si>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</si>
  <si>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</si>
  <si>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</si>
  <si>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</si>
  <si>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</si>
  <si>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</si>
  <si>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</si>
  <si>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</si>
  <si>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</si>
  <si>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</si>
  <si>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</si>
  <si>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</si>
  <si>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</si>
  <si>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</si>
  <si>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</si>
  <si>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</si>
  <si>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</si>
  <si>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</si>
  <si>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</si>
  <si>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</si>
  <si>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</si>
  <si>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</si>
  <si>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</si>
  <si>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</si>
  <si>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</si>
  <si>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</si>
  <si>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</si>
  <si>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</si>
  <si>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</si>
  <si>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</si>
  <si>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</si>
  <si>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</si>
  <si>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</si>
  <si>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</si>
  <si>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</si>
  <si>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</si>
  <si>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</si>
  <si>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</si>
  <si>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</si>
  <si>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</si>
  <si>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</si>
  <si>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</si>
  <si>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</si>
  <si>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</si>
  <si>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</si>
  <si>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</si>
  <si>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</si>
  <si>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</si>
  <si>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</si>
  <si>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</si>
  <si>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</si>
  <si>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</si>
  <si>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</si>
  <si>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</si>
  <si>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</si>
  <si>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</si>
  <si>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</si>
  <si>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</si>
  <si>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</si>
  <si>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</si>
  <si>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</si>
  <si>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</si>
  <si>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</si>
  <si>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</si>
  <si>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</si>
  <si>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</si>
  <si>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</si>
  <si>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</si>
  <si>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</si>
  <si>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</si>
  <si>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</si>
  <si>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</si>
  <si>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</si>
  <si>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</si>
  <si>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</si>
  <si>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</si>
  <si>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</si>
  <si>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</si>
  <si>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</si>
  <si>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</si>
  <si>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</si>
  <si>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</si>
  <si>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</si>
  <si>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</si>
  <si>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</si>
  <si>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</si>
  <si>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</si>
  <si>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</si>
  <si>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</si>
  <si>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</si>
  <si>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</si>
  <si>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</si>
  <si>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</si>
  <si>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</si>
  <si>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</si>
  <si>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</si>
  <si>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</si>
  <si>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</si>
  <si>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</si>
  <si>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</si>
  <si>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</si>
  <si>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</si>
  <si>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</si>
  <si>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</si>
  <si>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</si>
  <si>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</si>
  <si>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</si>
  <si>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</si>
  <si>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</si>
  <si>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</si>
  <si>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</si>
  <si>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</si>
  <si>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</si>
  <si>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</si>
  <si>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</si>
  <si>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</si>
  <si>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</si>
  <si>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</si>
  <si>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</si>
  <si>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</si>
  <si>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</si>
  <si>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</si>
  <si>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</si>
  <si>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</si>
  <si>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</si>
  <si>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</si>
  <si>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</si>
  <si>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</si>
  <si>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</si>
  <si>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</si>
  <si>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</si>
  <si>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</si>
  <si>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</si>
  <si>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</si>
  <si>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</si>
  <si>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</si>
  <si>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</si>
  <si>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</si>
  <si>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</si>
  <si>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</si>
  <si>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</si>
  <si>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</si>
  <si>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</si>
  <si>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</si>
  <si>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</si>
  <si>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</si>
  <si>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</si>
  <si>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</si>
  <si>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</si>
  <si>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</si>
  <si>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</si>
  <si>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</si>
  <si>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</si>
  <si>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</si>
  <si>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</si>
  <si>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</si>
  <si>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</si>
  <si>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</si>
  <si>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</si>
  <si>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</si>
  <si>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</si>
  <si>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</si>
  <si>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</si>
  <si>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</si>
  <si>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</si>
  <si>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</si>
  <si>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</si>
  <si>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</si>
  <si>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</si>
  <si>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</si>
  <si>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</si>
  <si>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</si>
  <si>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</si>
  <si>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</si>
  <si>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</si>
  <si>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</si>
  <si>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</si>
  <si>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</si>
  <si>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</si>
  <si>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</si>
  <si>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</si>
  <si>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</si>
  <si>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</si>
  <si>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</si>
  <si>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</si>
  <si>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</si>
  <si>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</si>
  <si>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</si>
  <si>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</si>
  <si>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</si>
  <si>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</si>
  <si>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</si>
  <si>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</si>
  <si>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</si>
  <si>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</si>
  <si>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</si>
  <si>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</si>
  <si>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</si>
  <si>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</si>
  <si>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</si>
  <si>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</si>
  <si>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</si>
  <si>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</si>
  <si>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</si>
  <si>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</si>
  <si>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</si>
  <si>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</si>
  <si>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</si>
  <si>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</si>
  <si>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</si>
  <si>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</si>
  <si>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</si>
  <si>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</si>
  <si>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</si>
  <si>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</si>
  <si>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</si>
  <si>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</si>
  <si>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</si>
  <si>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</si>
  <si>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</si>
  <si>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</si>
  <si>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</si>
  <si>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</si>
  <si>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</si>
  <si>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</si>
  <si>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</si>
  <si>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</si>
  <si>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</si>
  <si>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</si>
  <si>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</si>
  <si>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</si>
  <si>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</si>
  <si>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</si>
  <si>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</si>
  <si>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</si>
  <si>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</si>
  <si>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</si>
  <si>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</si>
  <si>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</si>
  <si>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</si>
  <si>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</si>
  <si>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</si>
  <si>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</si>
  <si>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</si>
  <si>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</si>
  <si>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</si>
  <si>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</si>
  <si>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</si>
  <si>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</si>
  <si>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</si>
  <si>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</si>
  <si>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</si>
  <si>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</si>
  <si>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</si>
  <si>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</si>
  <si>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</si>
  <si>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</si>
  <si>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</si>
  <si>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</si>
  <si>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</si>
  <si>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</si>
  <si>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</si>
  <si>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</si>
  <si>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</si>
  <si>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</si>
  <si>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</si>
  <si>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</si>
  <si>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</si>
  <si>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</si>
  <si>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</si>
  <si>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</si>
  <si>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</si>
  <si>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</si>
  <si>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</si>
  <si>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</si>
  <si>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</si>
  <si>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</si>
  <si>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</si>
  <si>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</si>
  <si>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</si>
  <si>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</si>
  <si>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</si>
  <si>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</si>
  <si>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</si>
  <si>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</si>
  <si>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</si>
  <si>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</si>
  <si>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</si>
  <si>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</si>
  <si>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</si>
  <si>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</si>
  <si>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</si>
  <si>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</si>
  <si>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</si>
  <si>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</si>
  <si>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</si>
  <si>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</si>
  <si>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</si>
  <si>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</si>
  <si>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</si>
  <si>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</si>
  <si>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</si>
  <si>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</si>
  <si>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</si>
  <si>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</si>
  <si>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</si>
  <si>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</si>
  <si>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</si>
  <si>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</si>
  <si>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</si>
  <si>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</si>
  <si>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</si>
  <si>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</si>
  <si>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</si>
  <si>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</si>
  <si>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</si>
  <si>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</si>
  <si>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</si>
  <si>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</si>
  <si>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</si>
  <si>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</si>
  <si>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</si>
  <si>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</si>
  <si>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</si>
  <si>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</si>
  <si>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</si>
  <si>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</si>
  <si>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</si>
  <si>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</si>
  <si>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</si>
  <si>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</si>
  <si>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</si>
  <si>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</si>
  <si>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</si>
  <si>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</si>
  <si>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</si>
  <si>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</si>
  <si>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</si>
  <si>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</si>
  <si>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</si>
  <si>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</si>
  <si>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</si>
  <si>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</si>
  <si>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</si>
  <si>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</si>
  <si>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</si>
  <si>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</si>
  <si>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</si>
  <si>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</si>
  <si>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</si>
  <si>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</si>
  <si>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</si>
  <si>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</si>
  <si>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</si>
  <si>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</si>
  <si>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</si>
  <si>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</si>
  <si>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</si>
  <si>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</si>
  <si>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</si>
  <si>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</si>
  <si>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</si>
  <si>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</si>
  <si>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</si>
  <si>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</si>
  <si>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</si>
  <si>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</si>
  <si>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</si>
  <si>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</si>
  <si>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</si>
  <si>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</si>
  <si>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</si>
  <si>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</si>
  <si>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</si>
  <si>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</si>
  <si>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</si>
  <si>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</si>
  <si>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</si>
  <si>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</si>
  <si>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</si>
  <si>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</si>
  <si>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</si>
  <si>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</si>
  <si>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</si>
  <si>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</si>
  <si>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</si>
  <si>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</si>
  <si>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</si>
  <si>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</si>
  <si>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</si>
  <si>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</si>
  <si>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</si>
  <si>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</si>
  <si>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</si>
  <si>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</si>
  <si>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</si>
  <si>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</si>
  <si>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</si>
  <si>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</si>
  <si>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</si>
  <si>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</si>
  <si>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</si>
  <si>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</si>
  <si>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</si>
  <si>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</si>
  <si>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</si>
  <si>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</si>
  <si>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</si>
  <si>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</si>
  <si>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</si>
  <si>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</si>
  <si>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</si>
  <si>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</si>
  <si>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</si>
  <si>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</si>
  <si>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</si>
  <si>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</si>
  <si>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</si>
  <si>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</si>
  <si>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</si>
  <si>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</si>
  <si>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</si>
  <si>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</si>
  <si>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</si>
  <si>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</si>
  <si>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</si>
  <si>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</si>
  <si>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</si>
  <si>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</si>
  <si>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</si>
  <si>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</si>
  <si>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</si>
  <si>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</si>
  <si>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</si>
  <si>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</si>
  <si>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</si>
  <si>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</si>
  <si>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</si>
  <si>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</si>
  <si>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</si>
  <si>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</si>
  <si>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</si>
  <si>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</si>
  <si>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</si>
  <si>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</si>
  <si>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</si>
  <si>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</si>
  <si>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</si>
  <si>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</si>
  <si>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</si>
  <si>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</si>
  <si>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</si>
  <si>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</si>
  <si>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</si>
  <si>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</si>
  <si>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</si>
  <si>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</si>
  <si>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</si>
  <si>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</si>
  <si>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</si>
  <si>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</si>
  <si>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</si>
  <si>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</si>
  <si>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</si>
  <si>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</si>
  <si>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</si>
  <si>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</si>
  <si>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</si>
  <si>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</si>
  <si>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</si>
  <si>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</si>
  <si>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</si>
  <si>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</si>
  <si>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</si>
  <si>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</si>
  <si>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</si>
  <si>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</si>
  <si>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</si>
  <si>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</si>
  <si>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</si>
  <si>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</si>
  <si>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</si>
  <si>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</si>
  <si>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</si>
  <si>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</si>
  <si>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</si>
  <si>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</si>
  <si>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</si>
  <si>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</si>
  <si>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</si>
  <si>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</si>
  <si>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</si>
  <si>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</si>
  <si>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</si>
  <si>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</si>
  <si>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</si>
  <si>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</si>
  <si>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</si>
  <si>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</si>
  <si>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</si>
  <si>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</si>
  <si>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</si>
  <si>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</si>
  <si>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</si>
  <si>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</si>
  <si>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</si>
  <si>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</si>
  <si>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</si>
  <si>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</si>
  <si>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</si>
  <si>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</si>
  <si>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</si>
  <si>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</si>
  <si>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</si>
  <si>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</si>
  <si>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</si>
  <si>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</si>
  <si>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</si>
  <si>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</si>
  <si>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</si>
  <si>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</si>
  <si>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</si>
  <si>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</si>
  <si>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</si>
  <si>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</si>
  <si>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</si>
  <si>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</si>
  <si>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</si>
  <si>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</si>
  <si>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</si>
  <si>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</si>
  <si>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</si>
  <si>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</si>
  <si>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</si>
  <si>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</si>
  <si>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</si>
  <si>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</si>
  <si>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</si>
  <si>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</si>
  <si>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</si>
  <si>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</si>
  <si>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</si>
  <si>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</si>
  <si>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</si>
  <si>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</si>
  <si>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</si>
  <si>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</si>
  <si>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</si>
  <si>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</si>
  <si>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</si>
  <si>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</si>
  <si>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</si>
  <si>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</si>
  <si>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</si>
  <si>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</si>
  <si>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</si>
  <si>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</si>
  <si>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</si>
  <si>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</si>
  <si>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</si>
  <si>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</si>
  <si>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</si>
  <si>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</si>
  <si>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</si>
  <si>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</si>
  <si>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</si>
  <si>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</si>
  <si>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</si>
  <si>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</si>
  <si>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</si>
  <si>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</si>
  <si>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</si>
  <si>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</si>
  <si>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</si>
  <si>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</si>
  <si>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</si>
  <si>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</si>
  <si>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</si>
  <si>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</si>
  <si>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</si>
  <si>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</si>
  <si>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</si>
  <si>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</si>
  <si>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</si>
  <si>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</si>
  <si>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</si>
  <si>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</si>
  <si>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</si>
  <si>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</si>
  <si>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</si>
  <si>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</si>
  <si>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</si>
  <si>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</si>
  <si>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</si>
  <si>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</si>
  <si>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</si>
  <si>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</si>
  <si>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</si>
  <si>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</si>
  <si>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</si>
  <si>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</si>
  <si>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</si>
  <si>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</si>
  <si>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</si>
  <si>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</si>
  <si>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</si>
  <si>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</si>
  <si>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</si>
  <si>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</si>
  <si>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</si>
  <si>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</si>
  <si>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</si>
  <si>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</si>
  <si>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</si>
  <si>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</si>
  <si>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</si>
  <si>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</si>
  <si>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</si>
  <si>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</si>
  <si>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</si>
  <si>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</si>
  <si>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</si>
  <si>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</si>
  <si>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</si>
  <si>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</si>
  <si>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</si>
  <si>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</si>
  <si>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</si>
  <si>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</si>
  <si>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</si>
  <si>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</si>
  <si>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</si>
  <si>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</si>
  <si>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</si>
  <si>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</si>
  <si>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</si>
  <si>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</si>
  <si>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</si>
  <si>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</si>
  <si>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</si>
  <si>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</si>
  <si>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</si>
  <si>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</si>
  <si>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</si>
  <si>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</si>
  <si>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</si>
  <si>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</si>
  <si>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</si>
  <si>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</si>
  <si>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</si>
  <si>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</si>
  <si>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</si>
  <si>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</si>
  <si>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</si>
  <si>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</si>
  <si>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</si>
  <si>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</si>
  <si>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</si>
  <si>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</si>
  <si>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</si>
  <si>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</si>
  <si>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</si>
  <si>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</si>
  <si>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</si>
  <si>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</si>
  <si>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</si>
  <si>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</si>
  <si>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</si>
  <si>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</si>
  <si>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</si>
  <si>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</si>
  <si>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</si>
  <si>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</si>
  <si>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</si>
  <si>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</si>
  <si>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</si>
  <si>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</si>
  <si>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</si>
  <si>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</si>
  <si>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</si>
  <si>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</si>
  <si>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</si>
  <si>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</si>
  <si>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</si>
  <si>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</si>
  <si>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</si>
  <si>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</si>
  <si>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</si>
  <si>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</si>
  <si>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</si>
  <si>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</si>
  <si>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</si>
  <si>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</si>
  <si>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</si>
  <si>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</si>
  <si>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</si>
  <si>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</si>
  <si>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</si>
  <si>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</si>
  <si>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</si>
  <si>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</si>
  <si>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</si>
  <si>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</si>
  <si>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</si>
  <si>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</si>
  <si>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</si>
  <si>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</si>
  <si>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</si>
  <si>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</si>
  <si>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</si>
  <si>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</si>
  <si>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</si>
  <si>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</si>
  <si>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</si>
  <si>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</si>
  <si>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</si>
  <si>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</si>
  <si>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</si>
  <si>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</si>
  <si>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</si>
  <si>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</si>
  <si>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</si>
  <si>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</si>
  <si>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</si>
  <si>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</si>
  <si>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</si>
  <si>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</si>
  <si>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</si>
  <si>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</si>
  <si>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</si>
  <si>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</si>
  <si>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</si>
  <si>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</si>
  <si>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</si>
  <si>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</si>
  <si>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</si>
  <si>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</si>
  <si>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</si>
  <si>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</si>
  <si>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</si>
  <si>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</si>
  <si>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</si>
  <si>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</si>
  <si>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</si>
  <si>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</si>
  <si>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</si>
  <si>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</si>
  <si>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</si>
  <si>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</si>
  <si>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</si>
  <si>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</si>
  <si>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</si>
  <si>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</si>
  <si>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</si>
  <si>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</si>
  <si>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</si>
  <si>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</si>
  <si>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</si>
  <si>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</si>
  <si>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</si>
  <si>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</si>
  <si>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</si>
  <si>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</si>
  <si>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</si>
  <si>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</si>
  <si>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</si>
  <si>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</si>
  <si>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</si>
  <si>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</si>
  <si>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</si>
  <si>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</si>
  <si>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</si>
  <si>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</si>
  <si>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</si>
  <si>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</si>
  <si>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</si>
  <si>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</si>
  <si>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</si>
  <si>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</si>
  <si>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</si>
  <si>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</si>
  <si>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</si>
  <si>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</si>
  <si>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</si>
  <si>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</si>
  <si>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</si>
  <si>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</si>
  <si>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</si>
  <si>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</si>
  <si>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</si>
  <si>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</si>
  <si>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</si>
  <si>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</si>
  <si>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</si>
  <si>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</si>
  <si>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</si>
  <si>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</si>
  <si>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</si>
  <si>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</si>
  <si>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</si>
  <si>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</si>
  <si>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</si>
  <si>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</si>
  <si>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</si>
  <si>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</si>
  <si>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</si>
  <si>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</si>
  <si>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</si>
  <si>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</si>
  <si>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</si>
  <si>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</si>
  <si>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</si>
  <si>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</si>
  <si>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</si>
  <si>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</si>
  <si>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</si>
  <si>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</si>
  <si>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</si>
  <si>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</si>
  <si>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</si>
  <si>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</si>
  <si>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</si>
  <si>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</si>
  <si>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</si>
  <si>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</si>
  <si>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</si>
  <si>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</si>
  <si>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</si>
  <si>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</si>
  <si>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</si>
  <si>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</si>
  <si>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</si>
  <si>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</si>
  <si>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</si>
  <si>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</si>
  <si>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</si>
  <si>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</si>
  <si>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</si>
  <si>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</si>
  <si>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</si>
  <si>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</si>
  <si>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</si>
  <si>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</si>
  <si>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</si>
  <si>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</si>
  <si>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</si>
  <si>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</si>
  <si>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</si>
  <si>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</si>
  <si>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</si>
  <si>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</si>
  <si>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</si>
  <si>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</si>
  <si>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</si>
  <si>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</si>
  <si>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</si>
  <si>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</si>
  <si>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</si>
  <si>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</si>
  <si>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</si>
  <si>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</si>
  <si>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</si>
  <si>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</si>
  <si>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</si>
  <si>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</si>
  <si>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</si>
  <si>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</si>
  <si>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</si>
  <si>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</si>
  <si>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</si>
  <si>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</si>
  <si>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</si>
  <si>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</si>
  <si>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</si>
  <si>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</si>
  <si>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</si>
  <si>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</si>
  <si>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</si>
  <si>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</si>
  <si>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</si>
  <si>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</si>
  <si>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</si>
  <si>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</si>
  <si>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</si>
  <si>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</si>
  <si>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</si>
  <si>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</si>
  <si>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</si>
  <si>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</si>
  <si>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</si>
  <si>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</si>
  <si>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</si>
  <si>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</si>
  <si>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</si>
  <si>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</si>
  <si>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</si>
  <si>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</si>
  <si>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</si>
  <si>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</si>
  <si>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</si>
  <si>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</si>
  <si>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</si>
  <si>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</si>
  <si>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</si>
  <si>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</si>
  <si>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</si>
  <si>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</si>
  <si>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</si>
  <si>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</si>
  <si>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</si>
  <si>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</si>
  <si>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</si>
  <si>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</si>
  <si>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</si>
  <si>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</si>
  <si>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</si>
  <si>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</si>
  <si>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</si>
  <si>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</si>
  <si>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</si>
  <si>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</si>
  <si>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</si>
  <si>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</si>
  <si>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</si>
  <si>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</si>
  <si>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</si>
  <si>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</si>
  <si>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</si>
  <si>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</si>
  <si>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</si>
  <si>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</si>
  <si>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</si>
  <si>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</si>
  <si>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</si>
  <si>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</si>
  <si>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</si>
  <si>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</si>
  <si>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</si>
  <si>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</si>
  <si>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</si>
  <si>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</si>
  <si>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</si>
  <si>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</si>
  <si>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</si>
  <si>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</si>
  <si>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</si>
  <si>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</si>
  <si>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</si>
  <si>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</si>
  <si>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</si>
  <si>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</si>
  <si>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</si>
  <si>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</si>
  <si>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</si>
  <si>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</si>
  <si>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</si>
  <si>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</si>
  <si>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</si>
  <si>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</si>
  <si>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</si>
  <si>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</si>
  <si>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</si>
  <si>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</si>
  <si>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</si>
  <si>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</si>
  <si>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</si>
  <si>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</si>
  <si>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</si>
  <si>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</si>
  <si>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</si>
  <si>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</si>
  <si>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</si>
  <si>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</si>
  <si>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</si>
  <si>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</si>
  <si>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</si>
  <si>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</si>
  <si>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</si>
  <si>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</si>
  <si>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</si>
  <si>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</si>
  <si>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</si>
  <si>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</si>
  <si>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</si>
  <si>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</si>
  <si>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</si>
  <si>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</si>
  <si>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</si>
  <si>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</si>
  <si>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</si>
  <si>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</si>
  <si>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</si>
  <si>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</si>
  <si>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</si>
  <si>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</si>
  <si>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</si>
  <si>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</si>
  <si>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</si>
  <si>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</si>
  <si>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</si>
  <si>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</si>
  <si>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</si>
  <si>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</si>
  <si>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</si>
  <si>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</si>
  <si>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</si>
  <si>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</si>
  <si>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</si>
  <si>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</si>
  <si>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</si>
  <si>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</si>
  <si>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</si>
  <si>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</si>
  <si>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</si>
  <si>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</si>
  <si>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</si>
  <si>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</si>
  <si>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</si>
  <si>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</si>
  <si>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</si>
  <si>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</si>
  <si>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</si>
  <si>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</si>
  <si>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</si>
  <si>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</si>
  <si>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</si>
  <si>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</si>
  <si>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</si>
  <si>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</si>
  <si>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</si>
  <si>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</si>
  <si>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</si>
  <si>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</si>
  <si>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</si>
  <si>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</si>
  <si>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</si>
  <si>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</si>
  <si>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</si>
  <si>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</si>
  <si>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</si>
  <si>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</si>
  <si>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</si>
  <si>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</si>
  <si>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</si>
  <si>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</si>
  <si>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</si>
  <si>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</si>
  <si>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</si>
  <si>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</si>
  <si>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</si>
  <si>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</si>
  <si>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</si>
  <si>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</si>
  <si>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</si>
  <si>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</si>
  <si>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</si>
  <si>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</si>
  <si>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</si>
  <si>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</si>
  <si>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</si>
  <si>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</si>
  <si>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</si>
  <si>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</si>
  <si>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</si>
  <si>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</si>
  <si>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</si>
  <si>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</si>
  <si>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</si>
  <si>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</si>
  <si>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</si>
  <si>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</si>
  <si>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</si>
  <si>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</si>
  <si>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</si>
  <si>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</si>
  <si>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</si>
  <si>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</si>
  <si>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</si>
  <si>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</si>
  <si>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</si>
  <si>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</si>
  <si>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</si>
  <si>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</si>
  <si>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</si>
  <si>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</si>
  <si>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</si>
  <si>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</si>
  <si>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</si>
  <si>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</si>
  <si>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</si>
  <si>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</si>
  <si>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</si>
  <si>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</si>
  <si>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</si>
  <si>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</si>
  <si>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</si>
  <si>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</si>
  <si>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</si>
  <si>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</si>
  <si>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</si>
  <si>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</si>
  <si>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</si>
  <si>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</si>
  <si>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</si>
  <si>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</si>
  <si>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</si>
  <si>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</si>
  <si>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</si>
  <si>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</si>
  <si>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</si>
  <si>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</si>
  <si>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</si>
  <si>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</si>
  <si>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</si>
  <si>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</si>
  <si>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</si>
  <si>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</si>
  <si>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</si>
  <si>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</si>
  <si>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</si>
  <si>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</si>
  <si>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</si>
  <si>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</si>
  <si>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</si>
  <si>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</si>
  <si>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</si>
  <si>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</si>
  <si>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</si>
  <si>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</si>
  <si>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</si>
  <si>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</si>
  <si>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</si>
  <si>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</si>
  <si>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</si>
  <si>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</si>
  <si>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</si>
  <si>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</si>
  <si>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</si>
  <si>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</si>
  <si>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</si>
  <si>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</si>
  <si>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</si>
  <si>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</si>
  <si>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</si>
  <si>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</si>
  <si>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</si>
  <si>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</si>
  <si>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</si>
  <si>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</si>
  <si>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</si>
  <si>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</si>
  <si>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</si>
  <si>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</si>
  <si>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</si>
  <si>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</si>
  <si>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</si>
  <si>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</si>
  <si>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</si>
  <si>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</si>
  <si>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</si>
  <si>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</si>
  <si>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</si>
  <si>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</si>
  <si>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</si>
  <si>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</si>
  <si>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</si>
  <si>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</si>
  <si>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</si>
  <si>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</si>
  <si>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</si>
  <si>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</si>
  <si>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</si>
  <si>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</si>
  <si>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</si>
  <si>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</si>
  <si>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</si>
  <si>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</si>
  <si>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</si>
  <si>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</si>
  <si>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</si>
  <si>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</si>
  <si>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</si>
  <si>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</si>
  <si>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</si>
  <si>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</si>
  <si>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</si>
  <si>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</si>
  <si>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</si>
  <si>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</si>
  <si>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</si>
  <si>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</si>
  <si>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</si>
  <si>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</si>
  <si>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</si>
  <si>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</si>
  <si>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</si>
  <si>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</si>
  <si>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</si>
  <si>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</si>
  <si>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</si>
  <si>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</si>
  <si>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</si>
  <si>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</si>
  <si>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</si>
  <si>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</si>
  <si>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</si>
  <si>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</si>
  <si>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</si>
  <si>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</si>
  <si>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</si>
  <si>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</si>
  <si>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</si>
  <si>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</si>
  <si>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</si>
  <si>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</si>
  <si>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</si>
  <si>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</si>
  <si>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</si>
  <si>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</si>
  <si>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</si>
  <si>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</si>
  <si>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</si>
  <si>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</si>
  <si>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</si>
  <si>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</si>
  <si>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</si>
  <si>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</si>
  <si>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</si>
  <si>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</si>
  <si>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</si>
  <si>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</si>
  <si>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</si>
  <si>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</si>
  <si>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</si>
  <si>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</si>
  <si>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</si>
  <si>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</si>
  <si>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</si>
  <si>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</si>
  <si>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</si>
  <si>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</si>
  <si>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</si>
  <si>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</si>
  <si>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</si>
  <si>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</si>
  <si>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</si>
  <si>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</si>
  <si>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</si>
  <si>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</si>
  <si>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</si>
  <si>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</si>
  <si>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</si>
  <si>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</si>
  <si>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</si>
  <si>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</si>
  <si>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</si>
  <si>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</si>
  <si>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</si>
  <si>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</si>
  <si>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</si>
  <si>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</si>
  <si>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</si>
  <si>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</si>
  <si>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</si>
  <si>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</si>
  <si>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</si>
  <si>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</si>
  <si>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</si>
  <si>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</si>
  <si>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</si>
  <si>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</si>
  <si>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</si>
  <si>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</si>
  <si>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</si>
  <si>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</si>
  <si>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</si>
  <si>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</si>
  <si>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</si>
  <si>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</si>
  <si>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</si>
  <si>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</si>
  <si>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</si>
  <si>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</si>
  <si>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</si>
  <si>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</si>
  <si>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</si>
  <si>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</si>
  <si>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</si>
  <si>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</si>
  <si>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</si>
  <si>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</si>
  <si>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</si>
  <si>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</si>
  <si>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</si>
  <si>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</si>
  <si>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</si>
  <si>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</si>
  <si>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</si>
  <si>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</si>
  <si>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</si>
  <si>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</si>
  <si>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</si>
  <si>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</si>
  <si>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</si>
  <si>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</si>
  <si>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</si>
  <si>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</si>
  <si>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</si>
  <si>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</si>
  <si>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</si>
  <si>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</si>
  <si>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</si>
  <si>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</si>
  <si>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</si>
  <si>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</si>
  <si>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</si>
  <si>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</si>
  <si>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</si>
  <si>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</si>
  <si>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</si>
  <si>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</si>
  <si>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</si>
  <si>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</si>
  <si>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</si>
  <si>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</si>
  <si>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</si>
  <si>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</si>
  <si>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</si>
  <si>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</si>
  <si>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</si>
  <si>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</si>
  <si>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</si>
  <si>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</si>
  <si>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</si>
  <si>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</si>
  <si>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</si>
  <si>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</si>
  <si>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</si>
  <si>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</si>
  <si>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</si>
  <si>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</si>
  <si>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</si>
  <si>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</si>
  <si>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</si>
  <si>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</si>
  <si>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</si>
  <si>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</si>
  <si>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</si>
  <si>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</si>
  <si>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</si>
  <si>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</si>
  <si>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</si>
  <si>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</si>
  <si>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</si>
  <si>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</si>
  <si>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</si>
  <si>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</si>
  <si>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</si>
  <si>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</si>
  <si>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</si>
  <si>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</si>
  <si>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</si>
  <si>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</si>
  <si>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</si>
  <si>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</si>
  <si>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</si>
  <si>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</si>
  <si>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</si>
  <si>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</si>
  <si>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</si>
  <si>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</si>
  <si>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</si>
  <si>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</si>
  <si>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</si>
  <si>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</si>
  <si>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</si>
  <si>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</si>
  <si>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</si>
  <si>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</si>
  <si>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</si>
  <si>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</si>
  <si>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</si>
  <si>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</si>
  <si>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</si>
  <si>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</si>
  <si>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</si>
  <si>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</si>
  <si>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</si>
  <si>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</si>
  <si>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</si>
  <si>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</si>
  <si>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</si>
  <si>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</si>
  <si>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</si>
  <si>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</si>
  <si>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</si>
  <si>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</si>
  <si>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</si>
  <si>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</si>
  <si>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</si>
  <si>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</si>
  <si>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</si>
  <si>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</si>
  <si>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</si>
  <si>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</si>
  <si>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</si>
  <si>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</si>
  <si>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</si>
  <si>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</si>
  <si>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</si>
  <si>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</si>
  <si>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</si>
  <si>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</si>
  <si>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</si>
  <si>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</si>
  <si>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</si>
  <si>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</si>
  <si>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</si>
  <si>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</si>
  <si>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</si>
  <si>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</si>
  <si>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</si>
  <si>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</si>
  <si>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</si>
  <si>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</si>
  <si>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</si>
  <si>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</si>
  <si>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</si>
  <si>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</si>
  <si>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</si>
  <si>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</si>
  <si>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</si>
  <si>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</si>
  <si>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</si>
  <si>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</si>
  <si>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</si>
  <si>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</si>
  <si>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</si>
  <si>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</si>
  <si>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</si>
  <si>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</si>
  <si>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</si>
  <si>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</si>
  <si>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</si>
  <si>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</si>
  <si>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</si>
  <si>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</si>
  <si>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</si>
  <si>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</si>
  <si>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</si>
  <si>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</si>
  <si>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</si>
  <si>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</si>
  <si>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</si>
  <si>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</si>
  <si>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</si>
  <si>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</si>
  <si>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</si>
  <si>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</si>
  <si>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</si>
  <si>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</si>
  <si>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</si>
  <si>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</si>
  <si>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</si>
  <si>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</si>
  <si>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</si>
  <si>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</si>
  <si>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</si>
  <si>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</si>
  <si>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</si>
  <si>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</si>
  <si>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</si>
  <si>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</si>
  <si>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</si>
  <si>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</si>
  <si>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</si>
  <si>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</si>
  <si>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</si>
  <si>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</si>
  <si>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</si>
  <si>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</si>
  <si>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</si>
  <si>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</si>
  <si>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</si>
  <si>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</si>
  <si>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</si>
  <si>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</si>
  <si>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</si>
  <si>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</si>
  <si>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</si>
  <si>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</si>
  <si>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</si>
  <si>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</si>
  <si>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</si>
  <si>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</si>
  <si>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</si>
  <si>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</si>
  <si>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</si>
  <si>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</si>
  <si>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</si>
  <si>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</si>
  <si>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</si>
  <si>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</si>
  <si>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</si>
  <si>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</si>
  <si>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</si>
  <si>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</si>
  <si>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</si>
  <si>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</si>
  <si>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</si>
  <si>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</si>
  <si>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</si>
  <si>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</si>
  <si>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</si>
  <si>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</si>
  <si>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</si>
  <si>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</si>
  <si>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</si>
  <si>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</si>
  <si>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</si>
  <si>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</si>
  <si>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</si>
  <si>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</si>
  <si>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</si>
  <si>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</si>
  <si>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</si>
  <si>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</si>
  <si>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</si>
  <si>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</si>
  <si>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</si>
  <si>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</si>
  <si>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</si>
  <si>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</si>
  <si>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</si>
  <si>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</si>
  <si>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</si>
  <si>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</si>
  <si>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</si>
  <si>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</si>
  <si>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</si>
  <si>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</si>
  <si>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</si>
  <si>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</si>
  <si>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</si>
  <si>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</si>
  <si>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</si>
  <si>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</si>
  <si>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</si>
  <si>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</si>
  <si>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</si>
  <si>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</si>
  <si>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</si>
  <si>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</si>
  <si>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</si>
  <si>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</si>
  <si>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</si>
  <si>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</si>
  <si>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</si>
  <si>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</si>
  <si>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</si>
  <si>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</si>
  <si>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</si>
  <si>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</si>
  <si>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</si>
  <si>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</si>
  <si>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</si>
  <si>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</si>
  <si>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</si>
  <si>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</si>
  <si>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</si>
  <si>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</si>
  <si>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</si>
  <si>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</si>
  <si>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</si>
  <si>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</si>
  <si>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</si>
  <si>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</si>
  <si>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</si>
  <si>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</si>
  <si>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</si>
  <si>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</si>
  <si>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</si>
  <si>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</si>
  <si>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</si>
  <si>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</si>
  <si>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</si>
  <si>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</si>
  <si>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</si>
  <si>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</si>
  <si>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</si>
  <si>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</si>
  <si>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</si>
  <si>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</si>
  <si>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</si>
  <si>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</si>
  <si>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</si>
  <si>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</si>
  <si>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</si>
  <si>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</si>
  <si>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</si>
  <si>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</si>
  <si>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</si>
  <si>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</si>
  <si>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</si>
  <si>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</si>
  <si>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</si>
  <si>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</si>
  <si>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</si>
  <si>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</si>
  <si>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</si>
  <si>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</si>
  <si>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</si>
  <si>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</si>
  <si>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</si>
  <si>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</si>
  <si>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</si>
  <si>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</si>
  <si>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</si>
  <si>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</si>
  <si>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</si>
  <si>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</si>
  <si>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</si>
  <si>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</si>
  <si>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</si>
  <si>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</si>
  <si>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</si>
  <si>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</si>
  <si>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</si>
  <si>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</si>
  <si>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</si>
  <si>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</si>
  <si>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</si>
  <si>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</si>
  <si>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</si>
  <si>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</si>
  <si>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</si>
  <si>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</si>
  <si>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</si>
  <si>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</si>
  <si>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</si>
  <si>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</si>
  <si>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</si>
  <si>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</si>
  <si>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</si>
  <si>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</si>
  <si>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</si>
  <si>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</si>
  <si>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</si>
  <si>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</si>
  <si>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</si>
  <si>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</si>
  <si>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</si>
  <si>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</si>
  <si>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</si>
  <si>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</si>
  <si>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</si>
  <si>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</si>
  <si>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</si>
  <si>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</si>
  <si>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</si>
  <si>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</si>
  <si>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</si>
  <si>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</si>
  <si>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</si>
  <si>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</si>
  <si>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</si>
  <si>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</si>
  <si>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</si>
  <si>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</si>
  <si>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</si>
  <si>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</si>
  <si>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</si>
  <si>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</si>
  <si>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</si>
  <si>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</si>
  <si>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</si>
  <si>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</si>
  <si>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</si>
  <si>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</si>
  <si>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</si>
  <si>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</si>
  <si>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</si>
  <si>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</si>
  <si>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</si>
  <si>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</si>
  <si>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</si>
  <si>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</si>
  <si>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</si>
  <si>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</si>
  <si>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</si>
  <si>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</si>
  <si>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</si>
  <si>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</si>
  <si>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</si>
  <si>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</si>
  <si>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</si>
  <si>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</si>
  <si>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</si>
  <si>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</si>
  <si>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</si>
  <si>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</si>
  <si>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</si>
  <si>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</si>
  <si>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</si>
  <si>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</si>
  <si>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</si>
  <si>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</si>
  <si>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</si>
  <si>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</si>
  <si>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</si>
  <si>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</si>
  <si>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</si>
  <si>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</si>
  <si>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</si>
  <si>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</si>
  <si>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</si>
  <si>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</si>
  <si>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</si>
  <si>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</si>
  <si>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</si>
  <si>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</si>
  <si>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</si>
  <si>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</si>
  <si>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</si>
  <si>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</si>
  <si>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</si>
  <si>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</si>
  <si>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</si>
  <si>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</si>
  <si>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</si>
  <si>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</si>
  <si>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</si>
  <si>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</si>
  <si>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</si>
  <si>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</si>
  <si>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</si>
  <si>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</si>
  <si>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</si>
  <si>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</si>
  <si>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</si>
  <si>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</si>
  <si>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</si>
  <si>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</si>
  <si>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</si>
  <si>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</si>
  <si>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</si>
  <si>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</si>
  <si>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</si>
  <si>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</si>
  <si>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</si>
  <si>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</si>
  <si>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</si>
  <si>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</si>
  <si>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</si>
  <si>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</si>
  <si>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</si>
  <si>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</si>
  <si>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</si>
  <si>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</si>
  <si>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</si>
  <si>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</si>
  <si>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</si>
  <si>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</si>
  <si>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</si>
  <si>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</si>
  <si>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</si>
  <si>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</si>
  <si>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</si>
  <si>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</si>
  <si>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</si>
  <si>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</si>
  <si>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</si>
  <si>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</si>
  <si>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</si>
  <si>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</si>
  <si>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</si>
  <si>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</si>
  <si>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</si>
  <si>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</si>
  <si>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</si>
  <si>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</si>
  <si>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</si>
  <si>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</si>
  <si>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</si>
  <si>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</si>
  <si>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</si>
  <si>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</si>
  <si>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</si>
  <si>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</si>
  <si>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</si>
  <si>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</si>
  <si>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</si>
  <si>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</si>
  <si>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</si>
  <si>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</si>
  <si>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</si>
  <si>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</si>
  <si>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</si>
  <si>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</si>
  <si>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</si>
  <si>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</si>
  <si>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</si>
  <si>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</si>
  <si>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</si>
  <si>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</si>
  <si>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</si>
  <si>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</si>
  <si>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</si>
  <si>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</si>
  <si>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</si>
  <si>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</si>
  <si>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</si>
  <si>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</si>
  <si>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</si>
  <si>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</si>
  <si>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</si>
  <si>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</si>
  <si>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</si>
  <si>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</si>
  <si>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</si>
  <si>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</si>
  <si>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</si>
  <si>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</si>
  <si>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</si>
  <si>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</si>
  <si>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</si>
  <si>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</si>
  <si>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</si>
  <si>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</si>
  <si>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</si>
  <si>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</si>
  <si>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</si>
  <si>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</si>
  <si>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</si>
  <si>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</si>
  <si>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</si>
  <si>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</si>
  <si>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</si>
  <si>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</si>
  <si>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</si>
  <si>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</si>
  <si>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</si>
  <si>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</si>
  <si>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</si>
  <si>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</si>
  <si>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</si>
  <si>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</si>
  <si>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</si>
  <si>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</si>
  <si>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</si>
  <si>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</si>
  <si>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</si>
  <si>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</si>
  <si>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</si>
  <si>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</si>
  <si>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</si>
  <si>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</si>
  <si>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</si>
  <si>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</si>
  <si>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</si>
  <si>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</si>
  <si>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</si>
  <si>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</si>
  <si>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</si>
  <si>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</si>
  <si>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</si>
  <si>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</si>
  <si>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</si>
  <si>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</si>
  <si>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</si>
  <si>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</si>
  <si>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</si>
  <si>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</si>
  <si>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</si>
  <si>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</si>
  <si>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</si>
  <si>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</si>
  <si>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</si>
  <si>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</si>
  <si>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</si>
  <si>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</si>
  <si>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</si>
  <si>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</si>
  <si>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</si>
  <si>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</si>
  <si>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</si>
  <si>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</si>
  <si>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</si>
  <si>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</si>
  <si>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</si>
  <si>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</si>
  <si>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</si>
  <si>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</si>
  <si>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</si>
  <si>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</si>
  <si>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</si>
  <si>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</si>
  <si>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</si>
  <si>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</si>
  <si>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</si>
  <si>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</si>
  <si>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</si>
  <si>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</si>
  <si>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</si>
  <si>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</si>
  <si>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</si>
  <si>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</si>
  <si>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</si>
  <si>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</si>
  <si>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</si>
  <si>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</si>
  <si>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</si>
  <si>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</si>
  <si>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</si>
  <si>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</si>
  <si>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</si>
  <si>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</si>
  <si>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</si>
  <si>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</si>
  <si>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</si>
  <si>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</si>
  <si>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</si>
  <si>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</si>
  <si>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</si>
  <si>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</si>
  <si>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</si>
  <si>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</si>
  <si>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</si>
  <si>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</si>
  <si>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</si>
  <si>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</si>
  <si>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</si>
  <si>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</si>
  <si>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</si>
  <si>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</si>
  <si>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</si>
  <si>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</si>
  <si>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</si>
  <si>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</si>
  <si>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</si>
  <si>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</si>
  <si>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</si>
  <si>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</si>
  <si>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</si>
  <si>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</si>
  <si>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</si>
  <si>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</si>
  <si>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</si>
  <si>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</si>
  <si>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</si>
  <si>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</si>
  <si>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</si>
  <si>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</si>
  <si>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</si>
  <si>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</si>
  <si>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</si>
  <si>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</si>
  <si>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</si>
  <si>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</si>
  <si>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</si>
  <si>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</si>
  <si>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</si>
  <si>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</si>
  <si>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</si>
  <si>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</si>
  <si>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</si>
  <si>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</si>
  <si>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</si>
  <si>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</si>
  <si>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</si>
  <si>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</si>
  <si>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</si>
  <si>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</si>
  <si>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</si>
  <si>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</si>
  <si>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</si>
  <si>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</si>
  <si>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</si>
  <si>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</si>
  <si>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</si>
  <si>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</si>
  <si>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</si>
  <si>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</si>
  <si>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</si>
  <si>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</si>
  <si>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</si>
  <si>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</si>
  <si>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</si>
  <si>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</si>
  <si>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</si>
  <si>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</si>
  <si>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</si>
  <si>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</si>
  <si>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</si>
  <si>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</si>
  <si>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</si>
  <si>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</si>
  <si>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</si>
  <si>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</si>
  <si>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</si>
  <si>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</si>
  <si>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</si>
  <si>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</si>
  <si>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</si>
  <si>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</si>
  <si>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</si>
  <si>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</si>
  <si>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</si>
  <si>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</si>
  <si>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</si>
  <si>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</si>
  <si>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</si>
  <si>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</si>
  <si>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</si>
  <si>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</si>
  <si>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</si>
  <si>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</si>
  <si>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</si>
  <si>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</si>
  <si>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</si>
  <si>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</si>
  <si>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</si>
  <si>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</si>
  <si>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</si>
  <si>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</si>
  <si>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</si>
  <si>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</si>
  <si>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</si>
  <si>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</si>
  <si>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</si>
  <si>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</si>
  <si>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</si>
  <si>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</si>
  <si>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</si>
  <si>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</si>
  <si>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</si>
  <si>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</si>
  <si>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</si>
  <si>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</si>
  <si>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</si>
  <si>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</si>
  <si>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</si>
  <si>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</si>
  <si>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</si>
  <si>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</si>
  <si>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</si>
  <si>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</si>
  <si>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</si>
  <si>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</si>
  <si>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</si>
  <si>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</si>
  <si>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</si>
  <si>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</si>
  <si>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</si>
  <si>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</si>
  <si>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</si>
  <si>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</si>
  <si>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</si>
  <si>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</si>
  <si>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</si>
  <si>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</si>
  <si>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</si>
  <si>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</si>
  <si>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</si>
  <si>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</si>
  <si>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</si>
  <si>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</si>
  <si>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</si>
  <si>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</si>
  <si>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</si>
  <si>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</si>
  <si>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</si>
  <si>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</si>
  <si>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</si>
  <si>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</si>
  <si>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</si>
  <si>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</si>
  <si>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</si>
  <si>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</si>
  <si>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</si>
  <si>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</si>
  <si>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</si>
  <si>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</si>
  <si>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</si>
  <si>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</si>
  <si>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</si>
  <si>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</si>
  <si>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</si>
  <si>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</si>
  <si>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</si>
  <si>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</si>
  <si>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</si>
  <si>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</si>
  <si>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</si>
  <si>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</si>
  <si>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</si>
  <si>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</si>
  <si>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</si>
  <si>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</si>
  <si>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</si>
  <si>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</si>
  <si>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</si>
  <si>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</si>
  <si>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</si>
  <si>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</si>
  <si>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</si>
  <si>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</si>
  <si>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</si>
  <si>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</si>
  <si>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</si>
  <si>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</si>
  <si>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</si>
  <si>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</si>
  <si>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</si>
  <si>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</si>
  <si>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</si>
  <si>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</si>
  <si>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</si>
  <si>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</si>
  <si>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</si>
  <si>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</si>
  <si>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</si>
  <si>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</si>
  <si>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</si>
  <si>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</si>
  <si>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</si>
  <si>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</si>
  <si>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</si>
  <si>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</si>
  <si>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</si>
  <si>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</si>
  <si>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</si>
  <si>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</si>
  <si>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</si>
  <si>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</si>
  <si>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</si>
  <si>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</si>
  <si>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</si>
  <si>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</si>
  <si>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</si>
  <si>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</si>
  <si>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</si>
  <si>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</si>
  <si>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</si>
  <si>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</si>
  <si>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</si>
  <si>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</si>
  <si>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</si>
  <si>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</si>
  <si>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</si>
  <si>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</si>
  <si>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</si>
  <si>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</si>
  <si>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</si>
  <si>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</si>
  <si>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</si>
  <si>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</si>
  <si>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</si>
  <si>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</si>
  <si>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</si>
  <si>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</si>
  <si>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</si>
  <si>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</si>
  <si>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</si>
  <si>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</si>
  <si>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</si>
  <si>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</si>
  <si>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</si>
  <si>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</si>
  <si>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</si>
  <si>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</si>
  <si>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</si>
  <si>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</si>
  <si>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</si>
  <si>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</si>
  <si>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</si>
  <si>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</si>
  <si>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</si>
  <si>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</si>
  <si>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</si>
  <si>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</si>
  <si>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</si>
  <si>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</si>
  <si>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</si>
  <si>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</si>
  <si>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</si>
  <si>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</si>
  <si>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</si>
  <si>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</si>
  <si>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</si>
  <si>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</si>
  <si>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</si>
  <si>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</si>
  <si>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</si>
  <si>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</si>
  <si>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</si>
  <si>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</si>
  <si>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</si>
  <si>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</si>
  <si>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</si>
  <si>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</si>
  <si>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</si>
  <si>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</si>
  <si>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</si>
  <si>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</si>
  <si>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</si>
  <si>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</si>
  <si>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</si>
  <si>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</si>
  <si>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</si>
  <si>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</si>
  <si>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</si>
  <si>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</si>
  <si>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</si>
  <si>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</si>
  <si>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</si>
  <si>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</si>
  <si>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</si>
  <si>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</si>
  <si>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</si>
  <si>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</si>
  <si>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</si>
  <si>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</si>
  <si>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</si>
  <si>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</si>
  <si>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</si>
  <si>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</si>
  <si>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</si>
  <si>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</si>
  <si>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</si>
  <si>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</si>
  <si>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</si>
  <si>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</si>
  <si>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</si>
  <si>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</si>
  <si>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</si>
  <si>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</si>
  <si>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</si>
  <si>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</si>
  <si>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</si>
  <si>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</si>
  <si>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</si>
  <si>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</si>
  <si>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</si>
  <si>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</si>
  <si>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</si>
  <si>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</si>
  <si>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</si>
  <si>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</si>
  <si>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</si>
  <si>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</si>
  <si>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</si>
  <si>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</si>
  <si>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</si>
  <si>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</si>
  <si>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</si>
  <si>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</si>
  <si>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</si>
  <si>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</si>
  <si>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</si>
  <si>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</si>
  <si>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</si>
  <si>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</si>
  <si>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</si>
  <si>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</si>
  <si>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</si>
  <si>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</si>
  <si>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</si>
  <si>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</si>
  <si>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</si>
  <si>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</si>
  <si>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</si>
  <si>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</si>
  <si>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</si>
  <si>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</si>
  <si>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</si>
  <si>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</si>
  <si>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</si>
  <si>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</si>
  <si>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</si>
  <si>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</si>
  <si>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</si>
  <si>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</si>
  <si>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</si>
  <si>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</si>
  <si>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</si>
  <si>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</si>
  <si>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</si>
  <si>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</si>
  <si>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</si>
  <si>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</si>
  <si>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</si>
  <si>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</si>
  <si>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</si>
  <si>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</si>
  <si>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</si>
  <si>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</si>
  <si>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</si>
  <si>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</si>
  <si>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</si>
  <si>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</si>
  <si>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</si>
  <si>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</si>
  <si>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</si>
  <si>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</si>
  <si>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</si>
  <si>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</si>
  <si>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</si>
  <si>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</si>
  <si>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</si>
  <si>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</si>
  <si>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</si>
  <si>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</si>
  <si>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</si>
  <si>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</si>
  <si>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</si>
  <si>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</si>
  <si>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</si>
  <si>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</si>
  <si>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</si>
  <si>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</si>
  <si>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</si>
  <si>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</si>
  <si>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</si>
  <si>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</si>
  <si>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</si>
  <si>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</si>
  <si>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</si>
  <si>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</si>
  <si>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</si>
  <si>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</si>
  <si>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</si>
  <si>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</si>
  <si>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</si>
  <si>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</si>
  <si>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</si>
  <si>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</si>
  <si>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</si>
  <si>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</si>
  <si>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</si>
  <si>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</si>
  <si>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</si>
  <si>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</si>
  <si>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</si>
  <si>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</si>
  <si>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</si>
  <si>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</si>
  <si>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</si>
  <si>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</si>
  <si>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</si>
  <si>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</si>
  <si>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</si>
  <si>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</si>
  <si>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</si>
  <si>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</si>
  <si>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</si>
  <si>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</si>
  <si>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</si>
  <si>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</si>
  <si>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</si>
  <si>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</si>
  <si>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</si>
  <si>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</si>
  <si>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</si>
  <si>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</si>
  <si>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</si>
  <si>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</si>
  <si>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</si>
  <si>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</si>
  <si>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</si>
  <si>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</si>
  <si>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</si>
  <si>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</si>
  <si>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</si>
  <si>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</si>
  <si>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</si>
  <si>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</si>
  <si>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</si>
  <si>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</si>
  <si>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</si>
  <si>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</si>
  <si>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</si>
  <si>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</si>
  <si>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</si>
  <si>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</si>
  <si>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</si>
  <si>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</si>
  <si>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</si>
  <si>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</si>
  <si>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</si>
  <si>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</si>
  <si>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</si>
  <si>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</si>
  <si>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</si>
  <si>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</si>
  <si>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</si>
  <si>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</si>
  <si>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</si>
  <si>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</si>
  <si>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</si>
  <si>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</si>
  <si>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</si>
  <si>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</si>
  <si>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</si>
  <si>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</si>
  <si>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</si>
  <si>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</si>
  <si>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</si>
  <si>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</si>
  <si>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</si>
  <si>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</si>
  <si>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</si>
  <si>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</si>
  <si>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</si>
  <si>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</si>
  <si>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</si>
  <si>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</si>
  <si>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</si>
  <si>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</si>
  <si>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</si>
  <si>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</si>
  <si>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</si>
  <si>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</si>
  <si>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</si>
  <si>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</si>
  <si>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</si>
  <si>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</si>
  <si>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</si>
  <si>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</si>
  <si>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</si>
  <si>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</si>
  <si>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</si>
  <si>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</si>
  <si>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</si>
  <si>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</si>
  <si>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</si>
  <si>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</si>
  <si>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</si>
  <si>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</si>
  <si>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</si>
  <si>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</si>
  <si>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</si>
  <si>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</si>
  <si>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</si>
  <si>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</si>
  <si>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</si>
  <si>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</si>
  <si>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</si>
  <si>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</si>
  <si>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</si>
  <si>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</si>
  <si>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</si>
  <si>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</si>
  <si>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</si>
  <si>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</si>
  <si>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</si>
  <si>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</si>
  <si>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</si>
  <si>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</si>
  <si>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</si>
  <si>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</si>
  <si>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</si>
  <si>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</si>
  <si>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</si>
  <si>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</si>
  <si>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</si>
  <si>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</si>
  <si>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</si>
  <si>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</si>
  <si>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</si>
  <si>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</si>
  <si>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</si>
  <si>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</si>
  <si>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</si>
  <si>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</si>
  <si>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</si>
  <si>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</si>
  <si>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</si>
  <si>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</si>
  <si>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</si>
  <si>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</si>
  <si>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</si>
  <si>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</si>
  <si>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</si>
  <si>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</si>
  <si>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</si>
  <si>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</si>
  <si>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</si>
  <si>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</si>
  <si>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</si>
  <si>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</si>
  <si>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</si>
  <si>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</si>
  <si>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</si>
  <si>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</si>
  <si>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</si>
  <si>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</si>
  <si>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</si>
  <si>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</si>
  <si>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</si>
  <si>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</si>
  <si>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</si>
  <si>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</si>
  <si>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</si>
  <si>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</si>
  <si>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</si>
  <si>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</si>
  <si>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</si>
  <si>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</si>
  <si>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</si>
  <si>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</si>
  <si>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</si>
  <si>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</si>
  <si>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</si>
  <si>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</si>
  <si>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</si>
  <si>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</si>
  <si>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</si>
  <si>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</si>
  <si>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</si>
  <si>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</si>
  <si>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</si>
  <si>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</si>
  <si>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</si>
  <si>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</si>
  <si>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</si>
  <si>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</si>
  <si>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</si>
  <si>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</si>
  <si>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</si>
  <si>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</si>
  <si>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</si>
  <si>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</si>
  <si>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</si>
  <si>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</si>
  <si>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</si>
  <si>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</si>
  <si>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</si>
  <si>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</si>
  <si>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</si>
  <si>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</si>
  <si>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</si>
  <si>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</si>
  <si>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</si>
  <si>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</si>
  <si>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</si>
  <si>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</si>
  <si>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</si>
  <si>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</si>
  <si>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</si>
  <si>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</si>
  <si>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</si>
  <si>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</si>
  <si>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</si>
  <si>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</si>
  <si>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</si>
  <si>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</si>
  <si>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</si>
  <si>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</si>
  <si>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</si>
  <si>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</si>
  <si>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</si>
  <si>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</si>
  <si>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</si>
  <si>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</si>
  <si>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</si>
  <si>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</si>
  <si>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</si>
  <si>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</si>
  <si>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</si>
  <si>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</si>
  <si>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</si>
  <si>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</si>
  <si>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</si>
  <si>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</si>
  <si>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</si>
  <si>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</si>
  <si>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</si>
  <si>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</si>
  <si>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</si>
  <si>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</si>
  <si>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</si>
  <si>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</si>
  <si>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</si>
  <si>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</si>
  <si>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</si>
  <si>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</si>
  <si>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</si>
  <si>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</si>
  <si>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</si>
  <si>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</si>
  <si>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</si>
  <si>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</si>
  <si>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</si>
  <si>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</si>
  <si>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</si>
  <si>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</si>
  <si>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</si>
  <si>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</si>
  <si>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</si>
  <si>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</si>
  <si>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</si>
  <si>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</si>
  <si>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</si>
  <si>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</si>
  <si>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</si>
  <si>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</si>
  <si>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</si>
  <si>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</si>
  <si>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</si>
  <si>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</si>
  <si>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</si>
  <si>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</si>
  <si>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</si>
  <si>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</si>
  <si>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</si>
  <si>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</si>
  <si>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</si>
  <si>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</si>
  <si>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</si>
  <si>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</si>
  <si>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</si>
  <si>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</si>
  <si>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</si>
  <si>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</si>
  <si>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</si>
  <si>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</si>
  <si>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</si>
  <si>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</si>
  <si>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</si>
  <si>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</si>
  <si>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</si>
  <si>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</si>
  <si>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</si>
  <si>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</si>
  <si>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</si>
  <si>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</si>
  <si>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</si>
  <si>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</si>
  <si>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</si>
  <si>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</si>
  <si>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</si>
  <si>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</si>
  <si>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</si>
  <si>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</si>
  <si>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</si>
  <si>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</si>
  <si>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</si>
  <si>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</si>
  <si>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</si>
  <si>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</si>
  <si>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</si>
  <si>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</si>
  <si>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</si>
  <si>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</si>
  <si>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</si>
  <si>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</si>
  <si>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</si>
  <si>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</si>
  <si>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</si>
  <si>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</si>
  <si>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</si>
  <si>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</si>
  <si>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</si>
  <si>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</si>
  <si>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</si>
  <si>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</si>
  <si>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</si>
  <si>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</si>
  <si>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</si>
  <si>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</si>
  <si>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</si>
  <si>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</si>
  <si>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</si>
  <si>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</si>
  <si>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</si>
  <si>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</si>
  <si>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</si>
  <si>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</si>
  <si>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</si>
  <si>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</si>
  <si>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</si>
  <si>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</si>
  <si>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</si>
  <si>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</si>
  <si>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</si>
  <si>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</si>
  <si>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</si>
  <si>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</si>
  <si>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</si>
  <si>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</si>
  <si>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</si>
  <si>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</si>
  <si>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</si>
  <si>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</si>
  <si>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</si>
  <si>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</si>
  <si>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</si>
  <si>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</si>
  <si>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</si>
  <si>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</si>
  <si>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</si>
  <si>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</si>
  <si>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</si>
  <si>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</si>
  <si>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</si>
  <si>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</si>
  <si>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</si>
  <si>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</si>
  <si>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</si>
  <si>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</si>
  <si>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</si>
  <si>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</si>
  <si>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</si>
  <si>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</si>
  <si>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</si>
  <si>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</si>
  <si>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</si>
  <si>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</si>
  <si>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</si>
  <si>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</si>
  <si>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</si>
  <si>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</si>
  <si>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</si>
  <si>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</si>
  <si>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</si>
  <si>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</si>
  <si>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</si>
  <si>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</si>
  <si>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</si>
  <si>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</si>
  <si>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</si>
  <si>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</si>
  <si>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</si>
  <si>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</si>
  <si>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</si>
  <si>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</si>
  <si>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</si>
  <si>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</si>
  <si>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</si>
  <si>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</si>
  <si>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</si>
  <si>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</si>
  <si>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</si>
  <si>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</si>
  <si>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</si>
  <si>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</si>
  <si>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</si>
  <si>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</si>
  <si>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</si>
  <si>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</si>
  <si>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</si>
  <si>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</si>
  <si>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</si>
  <si>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</si>
  <si>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</si>
  <si>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</si>
  <si>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</si>
  <si>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</si>
  <si>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</si>
  <si>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</si>
  <si>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</si>
  <si>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</si>
  <si>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</si>
  <si>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</si>
  <si>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</si>
  <si>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</si>
  <si>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</si>
  <si>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</si>
  <si>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</si>
  <si>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</si>
  <si>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</si>
  <si>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</si>
  <si>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</si>
  <si>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</si>
  <si>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</si>
  <si>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</si>
  <si>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</si>
  <si>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</si>
  <si>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</si>
  <si>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</si>
  <si>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</si>
  <si>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</si>
  <si>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</si>
  <si>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</si>
  <si>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</si>
  <si>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</si>
  <si>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</si>
  <si>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</si>
  <si>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</si>
  <si>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</si>
  <si>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</si>
  <si>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</si>
  <si>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</si>
  <si>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</si>
  <si>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</si>
  <si>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</si>
  <si>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</si>
  <si>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</si>
  <si>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</si>
  <si>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</si>
  <si>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</si>
  <si>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</si>
  <si>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</si>
  <si>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</si>
  <si>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</si>
  <si>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</si>
  <si>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</si>
  <si>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</si>
  <si>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</si>
  <si>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</si>
  <si>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</si>
  <si>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</si>
  <si>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</si>
  <si>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</si>
  <si>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</si>
  <si>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</si>
  <si>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</si>
  <si>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</si>
  <si>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</si>
  <si>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</si>
  <si>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</si>
  <si>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</si>
  <si>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</si>
  <si>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</si>
  <si>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</si>
  <si>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</si>
  <si>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</si>
  <si>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</si>
  <si>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</si>
  <si>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</si>
  <si>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</si>
  <si>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</si>
  <si>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</si>
  <si>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</si>
  <si>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</si>
  <si>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</si>
  <si>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</si>
  <si>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</si>
  <si>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</si>
  <si>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</si>
  <si>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</si>
  <si>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</si>
  <si>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</si>
  <si>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</si>
  <si>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</si>
  <si>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</si>
  <si>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</si>
  <si>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</si>
  <si>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</si>
  <si>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</si>
  <si>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</si>
  <si>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</si>
  <si>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</si>
  <si>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</si>
  <si>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</si>
  <si>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</si>
  <si>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</si>
  <si>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</si>
  <si>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</si>
  <si>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</si>
  <si>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</si>
  <si>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</si>
  <si>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</si>
  <si>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</si>
  <si>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</si>
  <si>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</si>
  <si>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</si>
  <si>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</si>
  <si>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</si>
  <si>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</si>
  <si>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</si>
  <si>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</si>
  <si>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</si>
  <si>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</si>
  <si>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</si>
  <si>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</si>
  <si>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</si>
  <si>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</si>
  <si>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</si>
  <si>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</si>
  <si>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</si>
  <si>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</si>
  <si>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</si>
  <si>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</si>
  <si>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</si>
  <si>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</si>
  <si>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</si>
  <si>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</si>
  <si>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</si>
  <si>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</si>
  <si>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</si>
  <si>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</si>
  <si>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</si>
  <si>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</si>
  <si>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</si>
  <si>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</si>
  <si>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</si>
  <si>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</si>
  <si>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</si>
  <si>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</si>
  <si>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</si>
  <si>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</si>
  <si>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</si>
  <si>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</si>
  <si>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</si>
  <si>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</si>
  <si>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</si>
  <si>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</si>
  <si>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</si>
  <si>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</si>
  <si>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</si>
  <si>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</si>
  <si>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</si>
  <si>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</si>
  <si>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</si>
  <si>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</si>
  <si>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</si>
  <si>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</si>
  <si>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</si>
  <si>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</si>
  <si>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</si>
  <si>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</si>
  <si>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</si>
  <si>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</si>
  <si>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</si>
  <si>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</si>
  <si>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</si>
  <si>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</si>
  <si>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</si>
  <si>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</si>
  <si>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</si>
  <si>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</si>
  <si>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</si>
  <si>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</si>
  <si>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</si>
  <si>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</si>
  <si>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</si>
  <si>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</si>
  <si>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</si>
  <si>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</si>
  <si>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</si>
  <si>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</si>
  <si>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</si>
  <si>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</si>
  <si>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</si>
  <si>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</si>
  <si>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</si>
  <si>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</si>
  <si>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</si>
  <si>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</si>
  <si>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</si>
  <si>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</si>
  <si>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</si>
  <si>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</si>
  <si>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</si>
  <si>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</si>
  <si>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</si>
  <si>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</si>
  <si>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</si>
  <si>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</si>
  <si>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</si>
  <si>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</si>
  <si>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</si>
  <si>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</si>
  <si>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</si>
  <si>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</si>
  <si>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</si>
  <si>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</si>
  <si>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</si>
  <si>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</si>
  <si>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</si>
  <si>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</si>
  <si>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</si>
  <si>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</si>
  <si>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</si>
  <si>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</si>
  <si>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</si>
  <si>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</si>
  <si>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</si>
  <si>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</si>
  <si>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</si>
  <si>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</si>
  <si>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</si>
  <si>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</si>
  <si>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</si>
  <si>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</si>
  <si>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</si>
  <si>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</si>
  <si>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</si>
  <si>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</si>
  <si>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</si>
  <si>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</si>
  <si>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</si>
  <si>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</si>
  <si>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</si>
  <si>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</si>
  <si>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</si>
  <si>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</si>
  <si>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</si>
  <si>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</si>
  <si>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</si>
  <si>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</si>
  <si>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</si>
  <si>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</si>
  <si>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</si>
  <si>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</si>
  <si>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</si>
  <si>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</si>
  <si>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</si>
  <si>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</si>
  <si>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</si>
  <si>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</si>
  <si>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</si>
  <si>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</si>
  <si>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</si>
  <si>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</si>
  <si>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</si>
  <si>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</si>
  <si>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</si>
  <si>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</si>
  <si>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</si>
  <si>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</si>
  <si>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</si>
  <si>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</si>
  <si>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</si>
  <si>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</si>
  <si>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</si>
  <si>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</si>
  <si>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</si>
  <si>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</si>
  <si>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</si>
  <si>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</si>
  <si>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</si>
  <si>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</si>
  <si>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</si>
  <si>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</si>
  <si>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</si>
  <si>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</si>
  <si>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</si>
  <si>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</si>
  <si>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</si>
  <si>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</si>
  <si>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</si>
  <si>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</si>
  <si>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</si>
  <si>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</si>
  <si>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</si>
  <si>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</si>
  <si>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</si>
  <si>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</si>
  <si>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</si>
  <si>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</si>
  <si>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</si>
  <si>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</si>
  <si>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</si>
  <si>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</si>
  <si>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</si>
  <si>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</si>
  <si>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</si>
  <si>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</si>
  <si>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</si>
  <si>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</si>
  <si>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</si>
  <si>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</si>
  <si>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</si>
  <si>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</si>
  <si>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</si>
  <si>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</si>
  <si>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</si>
  <si>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</si>
  <si>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</si>
  <si>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</si>
  <si>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</si>
  <si>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</si>
  <si>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</si>
  <si>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</si>
  <si>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</si>
  <si>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</si>
  <si>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</si>
  <si>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</si>
  <si>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</si>
  <si>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</si>
  <si>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</si>
  <si>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</si>
  <si>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</si>
  <si>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</si>
  <si>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</si>
  <si>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</si>
  <si>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</si>
  <si>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</si>
  <si>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</si>
  <si>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</si>
  <si>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</si>
  <si>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</si>
  <si>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</si>
  <si>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</si>
  <si>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</si>
  <si>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</si>
  <si>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</si>
  <si>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</si>
  <si>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</si>
  <si>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</si>
  <si>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</si>
  <si>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</si>
  <si>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</si>
  <si>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</si>
  <si>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</si>
  <si>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</si>
  <si>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</si>
  <si>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</si>
  <si>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</si>
  <si>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</si>
  <si>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</si>
  <si>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</si>
  <si>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</si>
  <si>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</si>
  <si>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</si>
  <si>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</si>
  <si>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</si>
  <si>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</si>
  <si>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</si>
  <si>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</si>
  <si>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</si>
  <si>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</si>
  <si>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</si>
  <si>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</si>
  <si>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</si>
  <si>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</si>
  <si>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</si>
  <si>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</si>
  <si>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</si>
  <si>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</si>
  <si>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</si>
  <si>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</si>
  <si>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</si>
  <si>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</si>
  <si>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</si>
  <si>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</si>
  <si>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</si>
  <si>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</si>
  <si>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</si>
  <si>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</si>
  <si>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</si>
  <si>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</si>
  <si>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</si>
  <si>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</si>
  <si>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</si>
  <si>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</si>
  <si>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</si>
  <si>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</si>
  <si>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</si>
  <si>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</si>
  <si>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</si>
  <si>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</si>
  <si>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</si>
  <si>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</si>
  <si>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</si>
  <si>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</si>
  <si>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</si>
  <si>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</si>
  <si>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</si>
  <si>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</si>
  <si>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</si>
  <si>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</si>
  <si>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</si>
  <si>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</si>
  <si>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</si>
  <si>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</si>
  <si>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</si>
  <si>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</si>
  <si>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</si>
  <si>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</si>
  <si>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</si>
  <si>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</si>
  <si>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</si>
  <si>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</si>
  <si>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</si>
  <si>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</si>
  <si>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</si>
  <si>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</si>
  <si>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</si>
  <si>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</si>
  <si>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</si>
  <si>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</si>
  <si>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</si>
  <si>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</si>
  <si>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</si>
  <si>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</si>
  <si>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</si>
  <si>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</si>
  <si>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</si>
  <si>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</si>
  <si>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</si>
  <si>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</si>
  <si>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</si>
  <si>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</si>
  <si>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</si>
  <si>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</si>
  <si>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</si>
  <si>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</si>
  <si>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</si>
  <si>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</si>
  <si>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</si>
  <si>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</si>
  <si>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</si>
  <si>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</si>
  <si>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</si>
  <si>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</si>
  <si>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</si>
  <si>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</si>
  <si>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</si>
  <si>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</si>
  <si>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</si>
  <si>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</si>
  <si>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</si>
  <si>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</si>
  <si>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</si>
  <si>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</si>
  <si>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</si>
  <si>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</si>
  <si>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</si>
  <si>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</si>
  <si>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</si>
  <si>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</si>
  <si>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</si>
  <si>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</si>
  <si>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</si>
  <si>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</si>
  <si>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</si>
  <si>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</si>
  <si>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</si>
  <si>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</si>
  <si>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</si>
  <si>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</si>
  <si>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</si>
  <si>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</si>
  <si>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</si>
  <si>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</si>
  <si>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</si>
  <si>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</si>
  <si>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</si>
  <si>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</si>
  <si>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</si>
  <si>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</si>
  <si>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</si>
  <si>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</si>
  <si>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</si>
  <si>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</si>
  <si>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</si>
  <si>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</si>
  <si>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</si>
  <si>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</si>
  <si>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</si>
  <si>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</si>
  <si>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</si>
  <si>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</si>
  <si>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</si>
  <si>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</si>
  <si>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</si>
  <si>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</si>
  <si>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</si>
  <si>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</si>
  <si>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</si>
  <si>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</si>
  <si>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</si>
  <si>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</si>
  <si>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</si>
  <si>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</si>
  <si>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</si>
  <si>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</si>
  <si>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</si>
  <si>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</si>
  <si>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</si>
  <si>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</si>
  <si>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</si>
  <si>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</si>
  <si>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</si>
  <si>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</si>
  <si>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</si>
  <si>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</si>
  <si>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</si>
  <si>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</si>
  <si>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</si>
  <si>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</si>
  <si>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</si>
  <si>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</si>
  <si>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</si>
  <si>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</si>
  <si>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</si>
  <si>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</si>
  <si>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</si>
  <si>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</si>
  <si>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</si>
  <si>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</si>
  <si>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</si>
  <si>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</si>
  <si>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</si>
  <si>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</si>
  <si>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</si>
  <si>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</si>
  <si>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</si>
  <si>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</si>
  <si>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</si>
  <si>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</si>
  <si>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</si>
  <si>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</si>
  <si>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</si>
  <si>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</si>
  <si>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</si>
  <si>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</si>
  <si>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</si>
  <si>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</si>
  <si>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</si>
  <si>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</si>
  <si>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</si>
  <si>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</si>
  <si>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</si>
  <si>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</si>
  <si>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</si>
  <si>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</si>
  <si>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</si>
  <si>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</si>
  <si>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</si>
  <si>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</si>
  <si>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</si>
  <si>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</si>
  <si>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</si>
  <si>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</si>
  <si>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</si>
  <si>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</si>
  <si>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</si>
  <si>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</si>
  <si>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</si>
  <si>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</si>
  <si>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</si>
  <si>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</si>
  <si>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</si>
  <si>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</si>
  <si>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</si>
  <si>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</si>
  <si>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</si>
  <si>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</si>
  <si>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</si>
  <si>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</si>
  <si>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</si>
  <si>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</si>
  <si>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</si>
  <si>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</si>
  <si>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</si>
  <si>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</si>
  <si>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</si>
  <si>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</si>
  <si>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</si>
  <si>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</si>
  <si>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</si>
  <si>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</si>
  <si>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</si>
  <si>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</si>
  <si>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</si>
  <si>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</si>
  <si>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</si>
  <si>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</si>
  <si>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</si>
  <si>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</si>
  <si>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</si>
  <si>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</si>
  <si>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</si>
  <si>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</si>
  <si>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</si>
  <si>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</si>
  <si>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</si>
  <si>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</si>
  <si>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</si>
  <si>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</si>
  <si>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</si>
  <si>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</si>
  <si>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</si>
  <si>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</si>
  <si>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</si>
  <si>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</si>
  <si>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</si>
  <si>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</si>
  <si>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</si>
  <si>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</si>
  <si>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</si>
  <si>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</si>
  <si>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</si>
  <si>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</si>
  <si>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</si>
  <si>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</si>
  <si>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</si>
  <si>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</si>
  <si>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</si>
  <si>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</si>
  <si>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</si>
  <si>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</si>
  <si>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</si>
  <si>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</si>
  <si>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</si>
  <si>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</si>
  <si>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</si>
  <si>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</si>
  <si>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</si>
  <si>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</si>
  <si>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</si>
  <si>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</si>
  <si>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</si>
  <si>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</si>
  <si>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</si>
  <si>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</si>
  <si>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</si>
  <si>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</si>
  <si>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</si>
  <si>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</si>
  <si>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</si>
  <si>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</si>
  <si>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</si>
  <si>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</si>
  <si>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</si>
  <si>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</si>
  <si>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</si>
  <si>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</si>
  <si>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</si>
  <si>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</si>
  <si>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</si>
  <si>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</si>
  <si>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</si>
  <si>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</si>
  <si>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</si>
  <si>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</si>
  <si>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</si>
  <si>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</si>
  <si>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</si>
  <si>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</si>
  <si>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</si>
  <si>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</si>
  <si>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</si>
  <si>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</si>
  <si>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</si>
  <si>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</si>
  <si>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</si>
  <si>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</si>
  <si>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</si>
  <si>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</si>
  <si>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</si>
  <si>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</si>
  <si>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</si>
  <si>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</si>
  <si>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</si>
  <si>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</si>
  <si>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</si>
  <si>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</si>
  <si>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</si>
  <si>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</si>
  <si>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</si>
  <si>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</si>
  <si>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</si>
  <si>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</si>
  <si>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</si>
  <si>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</si>
  <si>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</si>
  <si>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</si>
  <si>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</si>
  <si>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</si>
  <si>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</si>
  <si>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</si>
  <si>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</si>
  <si>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</si>
  <si>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</si>
  <si>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</si>
  <si>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</si>
  <si>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</si>
  <si>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</si>
  <si>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</si>
  <si>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</si>
  <si>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</si>
  <si>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</si>
  <si>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</si>
  <si>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</si>
  <si>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</si>
  <si>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</si>
  <si>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</si>
  <si>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</si>
  <si>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</si>
  <si>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</si>
  <si>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</si>
  <si>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</si>
  <si>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</si>
  <si>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</si>
  <si>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</si>
  <si>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</si>
  <si>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</si>
  <si>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</si>
  <si>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</si>
  <si>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</si>
  <si>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</si>
  <si>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</si>
  <si>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</si>
  <si>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</si>
  <si>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</si>
  <si>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</si>
  <si>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</si>
  <si>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</si>
  <si>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</si>
  <si>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</si>
  <si>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</si>
  <si>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</si>
  <si>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</si>
  <si>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</si>
  <si>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</si>
  <si>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</si>
  <si>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</si>
  <si>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</si>
  <si>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</si>
  <si>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</si>
  <si>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</si>
  <si>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</si>
  <si>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</si>
  <si>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</si>
  <si>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</si>
  <si>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</si>
  <si>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</si>
  <si>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</si>
  <si>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</si>
  <si>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</si>
  <si>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</si>
  <si>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</si>
  <si>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</si>
  <si>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</si>
  <si>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</si>
  <si>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</si>
  <si>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</si>
  <si>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</si>
  <si>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</si>
  <si>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</si>
  <si>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</si>
  <si>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</si>
  <si>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</si>
  <si>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</si>
  <si>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</si>
  <si>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</si>
  <si>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</si>
  <si>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</si>
  <si>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</si>
  <si>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</si>
  <si>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</si>
  <si>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</si>
  <si>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</si>
  <si>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</si>
  <si>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</si>
  <si>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</si>
  <si>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</si>
  <si>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</si>
  <si>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</si>
  <si>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</si>
  <si>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</si>
  <si>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</si>
  <si>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</si>
  <si>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</si>
  <si>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</si>
  <si>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</si>
  <si>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</si>
  <si>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</si>
  <si>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</si>
  <si>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</si>
  <si>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</si>
  <si>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</si>
  <si>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</si>
  <si>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</si>
  <si>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</si>
  <si>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</si>
  <si>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</si>
  <si>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</si>
  <si>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</si>
  <si>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</si>
  <si>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</si>
  <si>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</si>
  <si>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</si>
  <si>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</si>
  <si>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</si>
  <si>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</si>
  <si>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</si>
  <si>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</si>
  <si>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</si>
  <si>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</si>
  <si>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</si>
  <si>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</si>
  <si>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</si>
  <si>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</si>
  <si>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</si>
  <si>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</si>
  <si>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</si>
  <si>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</si>
  <si>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</si>
  <si>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</si>
  <si>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</si>
  <si>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</si>
  <si>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</si>
  <si>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</si>
  <si>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</si>
  <si>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</si>
  <si>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</si>
  <si>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</si>
  <si>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</si>
  <si>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</si>
  <si>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</si>
  <si>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</si>
  <si>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</si>
  <si>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</si>
  <si>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</si>
  <si>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</si>
  <si>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</si>
  <si>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</si>
  <si>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</si>
  <si>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</si>
  <si>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</si>
  <si>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</si>
  <si>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</si>
  <si>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</si>
  <si>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</si>
  <si>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</si>
  <si>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</si>
  <si>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</si>
  <si>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</si>
  <si>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</si>
  <si>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</si>
  <si>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</si>
  <si>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</si>
  <si>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</si>
  <si>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</si>
  <si>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</si>
  <si>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</si>
  <si>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</si>
  <si>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</si>
  <si>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</si>
  <si>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</si>
  <si>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</si>
  <si>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</si>
  <si>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</si>
  <si>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</si>
  <si>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</si>
  <si>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</si>
  <si>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</si>
  <si>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</si>
  <si>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</si>
  <si>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</si>
  <si>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</si>
  <si>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</si>
  <si>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</si>
  <si>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</si>
  <si>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</si>
  <si>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</si>
  <si>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</si>
  <si>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</si>
  <si>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</si>
  <si>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</si>
  <si>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</si>
  <si>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</si>
  <si>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</si>
  <si>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</si>
  <si>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</si>
  <si>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</si>
  <si>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</si>
  <si>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</si>
  <si>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</si>
  <si>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</si>
  <si>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</si>
  <si>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</si>
  <si>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</si>
  <si>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</si>
  <si>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</si>
  <si>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</si>
  <si>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</si>
  <si>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</si>
  <si>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</si>
  <si>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</si>
  <si>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</si>
  <si>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</si>
  <si>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</si>
  <si>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</si>
  <si>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</si>
  <si>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</si>
  <si>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</si>
  <si>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</si>
  <si>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</si>
  <si>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</si>
  <si>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</si>
  <si>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</si>
  <si>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</si>
  <si>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</si>
  <si>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</si>
  <si>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</si>
  <si>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</si>
  <si>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</si>
  <si>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</si>
  <si>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</si>
  <si>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</si>
  <si>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</si>
  <si>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</si>
  <si>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</si>
  <si>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</si>
  <si>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</si>
  <si>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</si>
  <si>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</si>
  <si>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</si>
  <si>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</si>
  <si>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</si>
  <si>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</si>
  <si>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</si>
  <si>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</si>
  <si>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</si>
  <si>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</si>
  <si>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</si>
  <si>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</si>
  <si>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</si>
  <si>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</si>
  <si>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</si>
  <si>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</si>
  <si>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</si>
  <si>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</si>
  <si>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</si>
  <si>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</si>
  <si>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</si>
  <si>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</si>
  <si>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</si>
  <si>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</si>
  <si>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</si>
  <si>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</si>
  <si>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</si>
  <si>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</si>
  <si>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</si>
  <si>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</si>
  <si>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</si>
  <si>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</si>
  <si>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</si>
  <si>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</si>
  <si>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</si>
  <si>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</si>
  <si>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</si>
  <si>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</si>
  <si>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</si>
  <si>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</si>
  <si>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</si>
  <si>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</si>
  <si>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</si>
  <si>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</si>
  <si>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</si>
  <si>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</si>
  <si>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</si>
  <si>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</si>
  <si>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</si>
  <si>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</si>
  <si>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</si>
  <si>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</si>
  <si>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</si>
  <si>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</si>
  <si>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</si>
  <si>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</si>
  <si>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</si>
  <si>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</si>
  <si>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</si>
  <si>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</si>
  <si>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</si>
  <si>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</si>
  <si>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</si>
  <si>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</si>
  <si>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</si>
  <si>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</si>
  <si>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</si>
  <si>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</si>
  <si>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</si>
  <si>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</si>
  <si>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</si>
  <si>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</si>
  <si>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</si>
  <si>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</si>
  <si>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</si>
  <si>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</si>
  <si>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</si>
  <si>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</si>
  <si>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</si>
  <si>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</si>
  <si>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</si>
  <si>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</si>
  <si>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</si>
  <si>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</si>
  <si>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</si>
  <si>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</si>
  <si>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</si>
  <si>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</si>
  <si>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</si>
  <si>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</si>
  <si>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</si>
  <si>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</si>
  <si>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</si>
  <si>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</si>
  <si>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</si>
  <si>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</si>
  <si>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</si>
  <si>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</si>
  <si>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</si>
  <si>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</si>
  <si>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</si>
  <si>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</si>
  <si>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</si>
  <si>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</si>
  <si>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</si>
  <si>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</si>
  <si>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</si>
  <si>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</si>
  <si>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</si>
  <si>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</si>
  <si>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</si>
  <si>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</si>
  <si>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</si>
  <si>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</si>
  <si>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</si>
  <si>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</si>
  <si>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</si>
  <si>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</si>
  <si>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</si>
  <si>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</si>
  <si>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</si>
  <si>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</si>
  <si>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</si>
  <si>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</si>
  <si>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</si>
  <si>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</si>
  <si>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</si>
  <si>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</si>
  <si>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</si>
  <si>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</si>
  <si>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</si>
  <si>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</si>
  <si>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</si>
  <si>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</si>
  <si>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</si>
  <si>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</si>
  <si>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</si>
  <si>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</si>
  <si>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</si>
  <si>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</si>
  <si>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</si>
  <si>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</si>
  <si>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</si>
  <si>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</si>
  <si>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</si>
  <si>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</si>
  <si>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</si>
  <si>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</si>
  <si>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</si>
  <si>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</si>
  <si>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</si>
  <si>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</si>
  <si>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</si>
  <si>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</si>
  <si>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</si>
  <si>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</si>
  <si>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</si>
  <si>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</si>
  <si>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</si>
  <si>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</si>
  <si>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</si>
  <si>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</si>
  <si>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</si>
  <si>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</si>
  <si>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</si>
  <si>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</si>
  <si>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</si>
  <si>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</si>
  <si>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</si>
  <si>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</si>
  <si>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</si>
  <si>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</si>
  <si>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</si>
  <si>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</si>
  <si>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</si>
  <si>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</si>
  <si>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</si>
  <si>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</si>
  <si>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</si>
  <si>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</si>
  <si>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</si>
  <si>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</si>
  <si>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</si>
  <si>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</si>
  <si>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</si>
  <si>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</si>
  <si>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</si>
  <si>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</si>
  <si>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</si>
  <si>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</si>
  <si>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</si>
  <si>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</si>
  <si>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</si>
  <si>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</si>
  <si>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</si>
  <si>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</si>
  <si>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</si>
  <si>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</si>
  <si>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</si>
  <si>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</si>
  <si>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</si>
  <si>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</si>
  <si>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</si>
  <si>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</si>
  <si>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</si>
  <si>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</si>
  <si>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</si>
  <si>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</si>
  <si>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</si>
  <si>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</si>
  <si>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</si>
  <si>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</si>
  <si>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</si>
  <si>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</si>
  <si>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</si>
  <si>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</si>
  <si>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</si>
  <si>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</si>
  <si>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</si>
  <si>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</si>
  <si>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</si>
  <si>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</si>
  <si>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</si>
  <si>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</si>
  <si>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</si>
  <si>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</si>
  <si>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</si>
  <si>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</si>
  <si>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</si>
  <si>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</si>
  <si>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</si>
  <si>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</si>
  <si>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</si>
  <si>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</si>
  <si>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</si>
  <si>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</si>
  <si>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</si>
  <si>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</si>
  <si>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</si>
  <si>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</si>
  <si>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</si>
  <si>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</si>
  <si>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</si>
  <si>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</si>
  <si>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</si>
  <si>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</si>
  <si>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</si>
  <si>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</si>
  <si>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</si>
  <si>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</si>
  <si>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</si>
  <si>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</si>
  <si>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</si>
  <si>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</si>
  <si>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</si>
  <si>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</si>
  <si>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</si>
  <si>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</si>
  <si>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</si>
  <si>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</si>
  <si>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</si>
  <si>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</si>
  <si>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</si>
  <si>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</si>
  <si>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</si>
  <si>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</si>
  <si>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</si>
  <si>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</si>
  <si>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</si>
  <si>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</si>
  <si>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</si>
  <si>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</si>
  <si>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</si>
  <si>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</si>
  <si>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</si>
  <si>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</si>
  <si>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</si>
  <si>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</si>
  <si>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</si>
  <si>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</si>
  <si>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</si>
  <si>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</si>
  <si>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</si>
  <si>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</si>
  <si>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</si>
  <si>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</si>
  <si>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</si>
  <si>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</si>
  <si>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</si>
  <si>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</si>
  <si>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</si>
  <si>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</si>
  <si>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</si>
  <si>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</si>
  <si>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</si>
  <si>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</si>
  <si>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</si>
  <si>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</si>
  <si>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</si>
  <si>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</si>
  <si>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</si>
  <si>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</si>
  <si>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</si>
  <si>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</si>
  <si>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</si>
  <si>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</si>
  <si>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</si>
  <si>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</si>
  <si>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</si>
  <si>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</si>
  <si>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</si>
  <si>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</si>
  <si>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</si>
  <si>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</si>
  <si>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</si>
  <si>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</si>
  <si>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</si>
  <si>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</si>
  <si>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</si>
  <si>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</si>
  <si>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</si>
  <si>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</si>
  <si>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</si>
  <si>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</si>
  <si>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</si>
  <si>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</si>
  <si>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</si>
  <si>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</si>
  <si>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</si>
  <si>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</si>
  <si>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</si>
  <si>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</si>
  <si>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</si>
  <si>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</si>
  <si>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</si>
  <si>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</si>
  <si>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</si>
  <si>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</si>
  <si>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</si>
  <si>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</si>
  <si>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</si>
  <si>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</si>
  <si>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</si>
  <si>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</si>
  <si>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</si>
  <si>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</si>
  <si>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</si>
  <si>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</si>
  <si>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</si>
  <si>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</si>
  <si>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</si>
  <si>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</si>
  <si>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</si>
  <si>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</si>
  <si>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</si>
  <si>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</si>
  <si>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</si>
  <si>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</si>
  <si>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</si>
  <si>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</si>
  <si>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</si>
  <si>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</si>
  <si>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</si>
  <si>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</si>
  <si>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</si>
  <si>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</si>
  <si>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</si>
  <si>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</si>
  <si>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</si>
  <si>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</si>
  <si>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</si>
  <si>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</si>
  <si>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</si>
  <si>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</si>
  <si>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</si>
  <si>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</si>
  <si>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</si>
  <si>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</si>
  <si>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</si>
  <si>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</si>
  <si>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</si>
  <si>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</si>
  <si>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</si>
  <si>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</si>
  <si>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</si>
  <si>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</si>
  <si>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</si>
  <si>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</si>
  <si>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</si>
  <si>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</si>
  <si>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</si>
  <si>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</si>
  <si>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</si>
  <si>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</si>
  <si>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</si>
  <si>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</si>
  <si>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</si>
  <si>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</si>
  <si>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</si>
  <si>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</si>
  <si>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</si>
  <si>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</si>
  <si>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</si>
  <si>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</si>
  <si>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</si>
  <si>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</si>
  <si>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</si>
  <si>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</si>
  <si>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</si>
  <si>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</si>
  <si>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</si>
  <si>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</si>
  <si>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</si>
  <si>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</si>
  <si>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</si>
  <si>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</si>
  <si>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</si>
  <si>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</si>
  <si>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</si>
  <si>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</si>
  <si>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</si>
  <si>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</si>
  <si>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</si>
  <si>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</si>
  <si>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</si>
  <si>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</si>
  <si>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</si>
  <si>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</si>
  <si>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</si>
  <si>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</si>
  <si>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</si>
  <si>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</si>
  <si>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</si>
  <si>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</si>
  <si>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</si>
  <si>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</si>
  <si>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</si>
  <si>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</si>
  <si>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</si>
  <si>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</si>
  <si>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</si>
  <si>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</si>
  <si>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</si>
  <si>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</si>
  <si>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</si>
  <si>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</si>
  <si>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</si>
  <si>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</si>
  <si>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</si>
  <si>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</si>
  <si>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</si>
  <si>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</si>
  <si>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</si>
  <si>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</si>
  <si>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</si>
  <si>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</si>
  <si>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</si>
  <si>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</si>
  <si>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</si>
  <si>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</si>
  <si>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</si>
  <si>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</si>
  <si>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</si>
  <si>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</si>
  <si>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</si>
  <si>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</si>
  <si>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</si>
  <si>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</si>
  <si>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</si>
  <si>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</si>
  <si>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</si>
  <si>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</si>
  <si>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</si>
  <si>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</si>
  <si>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</si>
  <si>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</si>
  <si>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</si>
  <si>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</si>
  <si>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</si>
  <si>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</si>
  <si>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</si>
  <si>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</si>
  <si>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</si>
  <si>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</si>
  <si>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</si>
  <si>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</si>
  <si>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</si>
  <si>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</si>
  <si>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</si>
  <si>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</si>
  <si>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</si>
  <si>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</si>
  <si>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</si>
  <si>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</si>
  <si>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</si>
  <si>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</si>
  <si>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</si>
  <si>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</si>
  <si>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</si>
  <si>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</si>
  <si>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</si>
  <si>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</si>
  <si>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</si>
  <si>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</si>
  <si>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</si>
  <si>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</si>
  <si>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</si>
  <si>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</si>
  <si>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</si>
  <si>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</si>
  <si>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</si>
  <si>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</si>
  <si>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</si>
  <si>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</si>
  <si>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</si>
  <si>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</si>
  <si>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</si>
  <si>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</si>
  <si>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</si>
  <si>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</si>
  <si>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</si>
  <si>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</si>
  <si>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</si>
  <si>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</si>
  <si>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</si>
  <si>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</si>
  <si>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</si>
  <si>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</si>
  <si>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</si>
  <si>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</si>
  <si>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</si>
  <si>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</si>
  <si>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</si>
  <si>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</si>
  <si>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</si>
  <si>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</si>
  <si>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</si>
  <si>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</si>
  <si>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</si>
  <si>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</si>
  <si>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</si>
  <si>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</si>
  <si>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</si>
  <si>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</si>
  <si>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</si>
  <si>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</si>
  <si>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</si>
  <si>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</si>
  <si>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</si>
  <si>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</si>
  <si>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</si>
  <si>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</si>
  <si>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</si>
  <si>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</si>
  <si>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</si>
  <si>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</si>
  <si>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</si>
  <si>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</si>
  <si>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</si>
  <si>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</si>
  <si>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</si>
  <si>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</si>
  <si>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</si>
  <si>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</si>
  <si>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</si>
  <si>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</si>
  <si>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</si>
  <si>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</si>
  <si>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</si>
  <si>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</si>
  <si>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</si>
  <si>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</si>
  <si>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</si>
  <si>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</si>
  <si>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</si>
  <si>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</si>
  <si>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</si>
  <si>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</si>
  <si>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</si>
  <si>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</si>
  <si>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</si>
  <si>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</si>
  <si>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</si>
  <si>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</si>
  <si>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</si>
  <si>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</si>
  <si>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</si>
  <si>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</si>
  <si>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</si>
  <si>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</si>
  <si>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</si>
  <si>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</si>
  <si>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</si>
  <si>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</si>
  <si>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</si>
  <si>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</si>
  <si>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</si>
  <si>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</si>
  <si>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</si>
  <si>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</si>
  <si>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</si>
  <si>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</si>
  <si>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</si>
  <si>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</si>
  <si>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</si>
  <si>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</si>
  <si>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</si>
  <si>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</si>
  <si>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</si>
  <si>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</si>
  <si>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</si>
  <si>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</si>
  <si>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</si>
  <si>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</si>
  <si>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</si>
  <si>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</si>
  <si>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</si>
  <si>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</si>
  <si>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</si>
  <si>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</si>
  <si>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</si>
  <si>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</si>
  <si>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</si>
  <si>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</si>
  <si>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</si>
  <si>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</si>
  <si>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</si>
  <si>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</si>
  <si>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</si>
  <si>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</si>
  <si>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</si>
  <si>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</si>
  <si>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</si>
  <si>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</si>
  <si>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</si>
  <si>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</si>
  <si>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</si>
  <si>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</si>
  <si>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</si>
  <si>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</si>
  <si>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</si>
  <si>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</si>
  <si>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</si>
  <si>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</si>
  <si>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</si>
  <si>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</si>
  <si>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</si>
  <si>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</si>
  <si>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</si>
  <si>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</si>
  <si>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</si>
  <si>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</si>
  <si>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</si>
  <si>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</si>
  <si>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</si>
  <si>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</si>
  <si>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</si>
  <si>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</si>
  <si>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</si>
  <si>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</si>
  <si>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</si>
  <si>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</si>
  <si>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</si>
  <si>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</si>
  <si>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</si>
  <si>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</si>
  <si>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</si>
  <si>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</si>
  <si>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</si>
  <si>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</si>
  <si>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</si>
  <si>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</si>
  <si>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</si>
  <si>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</si>
  <si>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</si>
  <si>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</si>
  <si>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</si>
  <si>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</si>
  <si>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</si>
  <si>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</si>
  <si>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</si>
  <si>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</si>
  <si>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</si>
  <si>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</si>
  <si>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</si>
  <si>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</si>
  <si>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</si>
  <si>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</si>
  <si>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</si>
  <si>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</si>
  <si>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</si>
  <si>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</si>
  <si>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</si>
  <si>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</si>
  <si>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</si>
  <si>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</si>
  <si>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</si>
  <si>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</si>
  <si>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</si>
  <si>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</si>
  <si>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</si>
  <si>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</si>
  <si>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</si>
  <si>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</si>
  <si>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</si>
  <si>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</si>
  <si>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</si>
  <si>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</si>
  <si>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</si>
  <si>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</si>
  <si>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</si>
  <si>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</si>
  <si>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</si>
  <si>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</si>
  <si>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</si>
  <si>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</si>
  <si>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</si>
  <si>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</si>
  <si>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</si>
  <si>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</si>
  <si>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</si>
  <si>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</si>
  <si>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</si>
  <si>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</si>
  <si>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</si>
  <si>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</si>
  <si>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</si>
  <si>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</si>
  <si>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</si>
  <si>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</si>
  <si>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</si>
  <si>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</si>
  <si>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</si>
  <si>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</si>
  <si>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</si>
  <si>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</si>
  <si>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</si>
  <si>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</si>
  <si>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</si>
  <si>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</si>
  <si>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</si>
  <si>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</si>
  <si>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</si>
  <si>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</si>
  <si>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</si>
  <si>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</si>
  <si>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</si>
  <si>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</si>
  <si>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</si>
  <si>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</si>
  <si>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</si>
  <si>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</si>
  <si>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</si>
  <si>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</si>
  <si>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</si>
  <si>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</si>
  <si>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</si>
  <si>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</si>
  <si>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</si>
  <si>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</si>
  <si>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</si>
  <si>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</si>
  <si>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</si>
  <si>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</si>
  <si>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</si>
  <si>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</si>
  <si>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</si>
  <si>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</si>
  <si>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</si>
  <si>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</si>
  <si>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</si>
  <si>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</si>
  <si>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</si>
  <si>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</si>
  <si>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</si>
  <si>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</si>
  <si>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</si>
  <si>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</si>
  <si>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</si>
  <si>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</si>
  <si>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</si>
  <si>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</si>
  <si>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</si>
  <si>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</si>
  <si>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</si>
  <si>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</si>
  <si>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</si>
  <si>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</si>
  <si>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</si>
  <si>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</si>
  <si>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</si>
  <si>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</si>
  <si>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</si>
  <si>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</si>
  <si>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</si>
  <si>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</si>
  <si>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</si>
  <si>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</si>
  <si>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</si>
  <si>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</si>
  <si>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</si>
  <si>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</si>
  <si>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</si>
  <si>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</si>
  <si>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</si>
  <si>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</si>
  <si>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</si>
  <si>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</si>
  <si>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</si>
  <si>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</si>
  <si>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</si>
  <si>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</si>
  <si>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</si>
  <si>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</si>
  <si>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</si>
  <si>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</si>
  <si>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</si>
  <si>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</si>
  <si>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</si>
  <si>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</si>
  <si>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</si>
  <si>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</si>
  <si>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</si>
  <si>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</si>
  <si>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</si>
  <si>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</si>
  <si>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</si>
  <si>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</si>
  <si>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</si>
  <si>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</si>
  <si>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</si>
  <si>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</si>
  <si>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</si>
  <si>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</si>
  <si>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</si>
  <si>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</si>
  <si>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</si>
  <si>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</si>
  <si>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</si>
  <si>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</si>
  <si>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</si>
  <si>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</si>
  <si>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</si>
  <si>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</si>
  <si>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</si>
  <si>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</si>
  <si>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</si>
  <si>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</si>
  <si>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</si>
  <si>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</si>
  <si>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</si>
  <si>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</si>
  <si>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</si>
  <si>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</si>
  <si>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</si>
  <si>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</si>
  <si>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</si>
  <si>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</si>
  <si>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</si>
  <si>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</si>
  <si>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</si>
  <si>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</si>
  <si>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</si>
  <si>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</si>
  <si>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</si>
  <si>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</si>
  <si>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</si>
  <si>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</si>
  <si>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</si>
  <si>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</si>
  <si>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</si>
  <si>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</si>
  <si>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</si>
  <si>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</si>
  <si>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</si>
  <si>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</si>
  <si>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</si>
  <si>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</si>
  <si>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</si>
  <si>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</si>
  <si>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</si>
  <si>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</si>
  <si>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</si>
  <si>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</si>
  <si>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</si>
  <si>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</si>
  <si>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</si>
  <si>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</si>
  <si>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</si>
  <si>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</si>
  <si>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</si>
  <si>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</si>
  <si>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</si>
  <si>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</si>
  <si>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</si>
  <si>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</si>
  <si>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</si>
  <si>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</si>
  <si>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</si>
  <si>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</si>
  <si>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</si>
  <si>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</si>
  <si>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</si>
  <si>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</si>
  <si>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</si>
  <si>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</si>
  <si>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</si>
  <si>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</si>
  <si>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</si>
  <si>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</si>
  <si>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</si>
  <si>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</si>
  <si>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</si>
  <si>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</si>
  <si>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</si>
  <si>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</si>
  <si>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</si>
  <si>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</si>
  <si>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</si>
  <si>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</si>
  <si>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</si>
  <si>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</si>
  <si>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</si>
  <si>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</si>
  <si>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</si>
  <si>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</si>
  <si>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</si>
  <si>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</si>
  <si>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</si>
  <si>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</si>
  <si>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</si>
  <si>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</si>
  <si>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</si>
  <si>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</si>
  <si>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</si>
  <si>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</si>
  <si>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</si>
  <si>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</si>
  <si>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</si>
  <si>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</si>
  <si>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</si>
  <si>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</si>
  <si>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</si>
  <si>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</si>
  <si>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</si>
  <si>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</si>
  <si>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</si>
  <si>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</si>
  <si>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</si>
  <si>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</si>
  <si>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</si>
  <si>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</si>
  <si>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</si>
  <si>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</si>
  <si>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</si>
  <si>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</si>
  <si>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</si>
  <si>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</si>
  <si>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</si>
  <si>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</si>
  <si>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</si>
  <si>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</si>
  <si>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</si>
  <si>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</si>
  <si>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</si>
  <si>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</si>
  <si>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</si>
  <si>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</si>
  <si>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</si>
  <si>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</si>
  <si>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</si>
  <si>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</si>
  <si>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</si>
  <si>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</si>
  <si>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</si>
  <si>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</si>
  <si>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</si>
  <si>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</si>
  <si>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</si>
  <si>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</si>
  <si>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</si>
  <si>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</si>
  <si>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</si>
  <si>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</si>
  <si>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</si>
  <si>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</si>
  <si>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</si>
  <si>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</si>
  <si>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</si>
  <si>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</si>
  <si>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</si>
  <si>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</si>
  <si>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</si>
  <si>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</si>
  <si>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</si>
  <si>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</si>
  <si>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</si>
  <si>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</si>
  <si>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</si>
  <si>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</si>
  <si>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</si>
  <si>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</si>
  <si>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</si>
  <si>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</si>
  <si>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</si>
  <si>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</si>
  <si>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</si>
  <si>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</si>
  <si>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</si>
  <si>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</si>
  <si>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</si>
  <si>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</si>
  <si>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</si>
  <si>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</si>
  <si>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</si>
  <si>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</si>
  <si>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</si>
  <si>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</si>
  <si>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</si>
  <si>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</si>
  <si>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</si>
  <si>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</si>
  <si>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</si>
  <si>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</si>
  <si>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</si>
  <si>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</si>
  <si>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</si>
  <si>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</si>
  <si>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</si>
  <si>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</si>
  <si>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</si>
  <si>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</si>
  <si>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</si>
  <si>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</si>
  <si>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</si>
  <si>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</si>
  <si>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</si>
  <si>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</si>
  <si>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</si>
  <si>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</si>
  <si>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</si>
  <si>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</si>
  <si>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</si>
  <si>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</si>
  <si>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</si>
  <si>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</si>
  <si>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</si>
  <si>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</si>
  <si>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</si>
  <si>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</si>
  <si>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</si>
  <si>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</si>
  <si>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</si>
  <si>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</si>
  <si>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</si>
  <si>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</si>
  <si>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</si>
  <si>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</si>
  <si>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</si>
  <si>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</si>
  <si>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</si>
  <si>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</si>
  <si>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</si>
  <si>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</si>
  <si>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</si>
  <si>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</si>
  <si>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</si>
  <si>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</si>
  <si>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</si>
  <si>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</si>
  <si>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</si>
  <si>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</si>
  <si>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</si>
  <si>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</si>
  <si>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</si>
  <si>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</si>
  <si>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</si>
  <si>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</si>
  <si>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</si>
  <si>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</si>
  <si>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</si>
  <si>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</si>
  <si>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</si>
  <si>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</si>
  <si>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</si>
  <si>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</si>
  <si>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</si>
  <si>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</si>
  <si>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</si>
  <si>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</si>
  <si>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</si>
  <si>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</si>
  <si>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</si>
  <si>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</si>
  <si>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</si>
  <si>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</si>
  <si>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</si>
  <si>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</si>
  <si>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</si>
  <si>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</si>
  <si>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</si>
  <si>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</si>
  <si>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</si>
  <si>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</si>
  <si>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</si>
  <si>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</si>
  <si>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</si>
  <si>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</si>
  <si>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</si>
  <si>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</si>
  <si>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</si>
  <si>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</si>
  <si>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</si>
  <si>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</si>
  <si>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</si>
  <si>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</si>
  <si>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</si>
  <si>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</si>
  <si>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</si>
  <si>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</si>
  <si>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</si>
  <si>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</si>
  <si>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</si>
  <si>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</si>
  <si>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</si>
  <si>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</si>
  <si>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</si>
  <si>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</si>
  <si>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</si>
  <si>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</si>
  <si>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</si>
  <si>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</si>
  <si>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</si>
  <si>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</si>
  <si>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</si>
  <si>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</si>
  <si>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</si>
  <si>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</si>
  <si>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</si>
  <si>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</si>
  <si>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</si>
  <si>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</si>
  <si>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</si>
  <si>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</si>
  <si>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</si>
  <si>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</si>
  <si>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</si>
  <si>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</si>
  <si>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</si>
  <si>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</si>
  <si>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</si>
  <si>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</si>
  <si>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</si>
  <si>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</si>
  <si>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</si>
  <si>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</si>
  <si>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</si>
  <si>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</si>
  <si>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</si>
  <si>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</si>
  <si>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</si>
  <si>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</si>
  <si>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</si>
  <si>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</si>
  <si>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</si>
  <si>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</si>
  <si>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</si>
  <si>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</si>
  <si>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</si>
  <si>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</si>
  <si>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</si>
  <si>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</si>
  <si>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</si>
  <si>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</si>
  <si>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</si>
  <si>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</si>
  <si>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</si>
  <si>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</si>
  <si>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</si>
  <si>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</si>
  <si>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</si>
  <si>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</si>
  <si>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</si>
  <si>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</si>
  <si>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</si>
  <si>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</si>
  <si>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</si>
  <si>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</si>
  <si>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</si>
  <si>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</si>
  <si>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</si>
  <si>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</si>
  <si>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</si>
  <si>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</si>
  <si>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</si>
  <si>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</si>
  <si>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</si>
  <si>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</si>
  <si>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</si>
  <si>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</si>
  <si>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</si>
  <si>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</si>
  <si>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</si>
  <si>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</si>
  <si>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</si>
  <si>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</si>
  <si>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</si>
  <si>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</si>
  <si>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</si>
  <si>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</si>
  <si>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</si>
  <si>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</si>
  <si>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</si>
  <si>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</si>
  <si>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</si>
  <si>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</si>
  <si>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</si>
  <si>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</si>
  <si>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</si>
  <si>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</si>
  <si>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</si>
  <si>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</si>
  <si>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</si>
  <si>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</si>
  <si>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</si>
  <si>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</si>
  <si>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</si>
  <si>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</si>
  <si>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</si>
  <si>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</si>
  <si>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</si>
  <si>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</si>
  <si>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</si>
  <si>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</si>
  <si>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</si>
  <si>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</si>
  <si>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</si>
  <si>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</si>
  <si>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</si>
  <si>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</si>
  <si>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</si>
  <si>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</si>
  <si>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</si>
  <si>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</si>
  <si>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</si>
  <si>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</si>
  <si>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</si>
  <si>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</si>
  <si>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</si>
  <si>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</si>
  <si>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</si>
  <si>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</si>
  <si>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</si>
  <si>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</si>
  <si>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</si>
  <si>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</si>
  <si>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</si>
  <si>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</si>
  <si>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</si>
  <si>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</si>
  <si>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</si>
  <si>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</si>
  <si>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</si>
  <si>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</si>
  <si>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</si>
  <si>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</si>
  <si>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</si>
  <si>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</si>
  <si>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</si>
  <si>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</si>
  <si>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</si>
  <si>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</si>
  <si>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</si>
  <si>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</si>
  <si>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</si>
  <si>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</si>
  <si>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</si>
  <si>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</si>
  <si>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</si>
  <si>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</si>
  <si>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</si>
  <si>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</si>
  <si>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</si>
  <si>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</si>
  <si>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</si>
  <si>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</si>
  <si>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</si>
  <si>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</si>
  <si>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</si>
  <si>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</si>
  <si>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</si>
  <si>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</si>
  <si>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</si>
  <si>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</si>
  <si>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</si>
  <si>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</si>
  <si>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</si>
  <si>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</si>
  <si>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</si>
  <si>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</si>
  <si>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</si>
  <si>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</si>
  <si>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</si>
  <si>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</si>
  <si>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</si>
  <si>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</si>
  <si>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</si>
  <si>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</si>
  <si>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</si>
  <si>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</si>
  <si>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</si>
  <si>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</si>
  <si>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</si>
  <si>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</si>
  <si>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</si>
  <si>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</si>
  <si>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</si>
  <si>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</si>
  <si>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</si>
  <si>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</si>
  <si>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</si>
  <si>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</si>
  <si>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</si>
  <si>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</si>
  <si>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</si>
  <si>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</si>
  <si>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</si>
  <si>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</si>
  <si>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</si>
  <si>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</si>
  <si>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</si>
  <si>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</si>
  <si>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</si>
  <si>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</si>
  <si>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</si>
  <si>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</si>
  <si>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</si>
  <si>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</si>
  <si>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</si>
  <si>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</si>
  <si>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</si>
  <si>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</si>
  <si>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</si>
  <si>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</si>
  <si>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</si>
  <si>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</si>
  <si>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</si>
  <si>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</si>
  <si>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</si>
  <si>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</si>
  <si>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</si>
  <si>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</si>
  <si>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</si>
  <si>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</si>
  <si>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</si>
  <si>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</si>
  <si>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</si>
  <si>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</si>
  <si>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</si>
  <si>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</si>
  <si>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</si>
  <si>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</si>
  <si>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</si>
  <si>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</si>
  <si>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</si>
  <si>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</si>
  <si>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</si>
  <si>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</si>
  <si>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</si>
  <si>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</si>
  <si>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</si>
  <si>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</si>
  <si>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</si>
  <si>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</si>
  <si>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</si>
  <si>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</si>
  <si>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</si>
  <si>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</si>
  <si>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</si>
  <si>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</si>
  <si>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</si>
  <si>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</si>
  <si>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</si>
  <si>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</si>
  <si>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</si>
  <si>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</si>
  <si>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</si>
  <si>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</si>
  <si>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</si>
  <si>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</si>
  <si>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</si>
  <si>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</si>
  <si>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</si>
  <si>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</si>
  <si>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</si>
  <si>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</si>
  <si>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</si>
  <si>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</si>
  <si>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</si>
  <si>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</si>
  <si>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</si>
  <si>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</si>
  <si>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</si>
  <si>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</si>
  <si>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</si>
  <si>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</si>
  <si>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</si>
  <si>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</si>
  <si>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</si>
  <si>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</si>
  <si>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</si>
  <si>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</si>
  <si>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</si>
  <si>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</si>
  <si>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</si>
  <si>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</si>
  <si>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</si>
  <si>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</si>
  <si>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</si>
  <si>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</si>
  <si>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</si>
  <si>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</si>
  <si>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</si>
  <si>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</si>
  <si>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</si>
  <si>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</si>
  <si>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</si>
  <si>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</si>
  <si>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</si>
  <si>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</si>
  <si>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</si>
  <si>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</si>
  <si>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</si>
  <si>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</si>
  <si>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</si>
  <si>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</si>
  <si>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</si>
  <si>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</si>
  <si>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</si>
  <si>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</si>
  <si>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</si>
  <si>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</si>
  <si>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</si>
  <si>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</si>
  <si>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</si>
  <si>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</si>
  <si>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</si>
  <si>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</si>
  <si>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</si>
  <si>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</si>
  <si>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</si>
  <si>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</si>
  <si>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</si>
  <si>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</si>
  <si>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</si>
  <si>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</si>
  <si>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</si>
  <si>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</si>
  <si>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</si>
  <si>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</si>
  <si>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</si>
  <si>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</si>
  <si>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</si>
  <si>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</si>
  <si>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</si>
  <si>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</si>
  <si>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</si>
  <si>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</si>
  <si>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</si>
  <si>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</si>
  <si>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</si>
  <si>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</si>
  <si>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</si>
  <si>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</si>
  <si>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</si>
  <si>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</si>
  <si>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</si>
  <si>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</si>
  <si>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</si>
  <si>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</si>
  <si>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</si>
  <si>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</si>
  <si>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</si>
  <si>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</si>
  <si>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</si>
  <si>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</si>
  <si>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</si>
  <si>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</si>
  <si>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</si>
  <si>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</si>
  <si>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</si>
  <si>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</si>
  <si>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</si>
  <si>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</si>
  <si>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</si>
  <si>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</si>
  <si>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</si>
  <si>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</si>
  <si>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</si>
  <si>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</si>
  <si>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</si>
  <si>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</si>
  <si>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</si>
  <si>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</si>
  <si>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</si>
  <si>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</si>
  <si>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</si>
  <si>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</si>
  <si>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</si>
  <si>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</si>
  <si>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</si>
  <si>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</si>
  <si>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</si>
  <si>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</si>
  <si>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</si>
  <si>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</si>
  <si>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</si>
  <si>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</si>
  <si>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</si>
  <si>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</si>
  <si>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</si>
  <si>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</si>
  <si>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</si>
  <si>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</si>
  <si>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</si>
  <si>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</si>
  <si>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</si>
  <si>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</si>
  <si>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</si>
  <si>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</si>
  <si>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</si>
  <si>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</si>
  <si>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</si>
  <si>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</si>
  <si>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</si>
  <si>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</si>
  <si>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</si>
  <si>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</si>
  <si>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</si>
  <si>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</si>
  <si>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</si>
  <si>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</si>
  <si>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</si>
  <si>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</si>
  <si>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</si>
  <si>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</si>
  <si>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</si>
  <si>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</si>
  <si>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</si>
  <si>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</si>
  <si>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</si>
  <si>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</si>
  <si>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</si>
  <si>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</si>
  <si>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</si>
  <si>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</si>
  <si>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</si>
  <si>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</si>
  <si>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</si>
  <si>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</si>
  <si>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</si>
  <si>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</si>
  <si>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</si>
  <si>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</si>
  <si>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</si>
  <si>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</si>
  <si>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</si>
  <si>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</si>
  <si>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</si>
  <si>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</si>
  <si>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</si>
  <si>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</si>
  <si>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</si>
  <si>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</si>
  <si>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</si>
  <si>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</si>
  <si>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</si>
  <si>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</si>
  <si>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</si>
  <si>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</si>
  <si>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</si>
  <si>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</si>
  <si>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</si>
  <si>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</si>
  <si>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</si>
  <si>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</si>
  <si>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</si>
  <si>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</si>
  <si>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</si>
  <si>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</si>
  <si>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</si>
  <si>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</si>
  <si>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</si>
  <si>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</si>
  <si>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</si>
  <si>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</si>
  <si>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</si>
  <si>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</si>
  <si>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</si>
  <si>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</si>
  <si>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</si>
  <si>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</si>
  <si>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</si>
  <si>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</si>
  <si>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</si>
  <si>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</si>
  <si>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</si>
  <si>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</si>
  <si>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</si>
  <si>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</si>
  <si>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</si>
  <si>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</si>
  <si>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</si>
  <si>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</si>
  <si>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</si>
  <si>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</si>
  <si>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</si>
  <si>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</si>
  <si>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</si>
  <si>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</si>
  <si>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</si>
  <si>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</si>
  <si>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</si>
  <si>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</si>
  <si>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</si>
  <si>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</si>
  <si>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</si>
  <si>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</si>
  <si>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</si>
  <si>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</si>
  <si>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</si>
  <si>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</si>
  <si>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</si>
  <si>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</si>
  <si>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</si>
  <si>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</si>
  <si>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</si>
  <si>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</si>
  <si>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</si>
  <si>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</si>
  <si>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</si>
  <si>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</si>
  <si>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</si>
  <si>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</si>
  <si>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</si>
  <si>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</si>
  <si>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</si>
  <si>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</si>
  <si>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</si>
  <si>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</si>
  <si>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</si>
  <si>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</si>
  <si>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</si>
  <si>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</si>
  <si>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</si>
  <si>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</si>
  <si>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</si>
  <si>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</si>
  <si>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</si>
  <si>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</si>
  <si>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</si>
  <si>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</si>
  <si>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</si>
  <si>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</si>
  <si>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</si>
  <si>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</si>
  <si>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</si>
  <si>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</si>
  <si>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</si>
  <si>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</si>
  <si>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</si>
  <si>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</si>
  <si>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</si>
  <si>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</si>
  <si>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</si>
  <si>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</si>
  <si>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</si>
  <si>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</si>
  <si>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</si>
  <si>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</si>
  <si>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</si>
  <si>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</si>
  <si>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</si>
  <si>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</si>
  <si>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</si>
  <si>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</si>
  <si>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</si>
  <si>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</si>
  <si>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</si>
  <si>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</si>
  <si>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</si>
  <si>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</si>
  <si>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</si>
  <si>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</si>
  <si>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</si>
  <si>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</si>
  <si>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</si>
  <si>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</si>
  <si>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</si>
  <si>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</si>
  <si>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</si>
  <si>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</si>
  <si>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</si>
  <si>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</si>
  <si>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</si>
  <si>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</si>
  <si>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</si>
  <si>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</si>
  <si>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</si>
  <si>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</si>
  <si>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</si>
  <si>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</si>
  <si>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</si>
  <si>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</si>
  <si>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</si>
  <si>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</si>
  <si>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</si>
  <si>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</si>
  <si>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</si>
  <si>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</si>
  <si>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</si>
  <si>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</si>
  <si>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</si>
  <si>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</si>
  <si>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</si>
  <si>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</si>
  <si>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</si>
  <si>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</si>
  <si>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</si>
  <si>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</si>
  <si>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</si>
  <si>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</si>
  <si>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</si>
  <si>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</si>
  <si>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</si>
  <si>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</si>
  <si>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</si>
  <si>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</si>
  <si>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</si>
  <si>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</si>
  <si>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</si>
  <si>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</si>
  <si>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</si>
  <si>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</si>
  <si>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</si>
  <si>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</si>
  <si>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</si>
  <si>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</si>
  <si>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</si>
  <si>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</si>
  <si>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</si>
  <si>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</si>
  <si>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</si>
  <si>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</si>
  <si>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</si>
  <si>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</si>
  <si>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</si>
  <si>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</si>
  <si>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</si>
  <si>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</si>
  <si>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</si>
  <si>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</si>
  <si>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</si>
  <si>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</si>
  <si>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</si>
  <si>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</si>
  <si>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</si>
  <si>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</si>
  <si>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</si>
  <si>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</si>
  <si>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</si>
  <si>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</si>
  <si>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</si>
  <si>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</si>
  <si>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</si>
  <si>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</si>
  <si>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</si>
  <si>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</si>
  <si>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</si>
  <si>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</si>
  <si>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</si>
  <si>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</si>
  <si>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</si>
  <si>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</si>
  <si>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</si>
  <si>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</si>
  <si>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</si>
  <si>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</si>
  <si>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</si>
  <si>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</si>
  <si>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</si>
  <si>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</si>
  <si>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</si>
  <si>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</si>
  <si>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</si>
  <si>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</si>
  <si>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</si>
  <si>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</si>
  <si>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</si>
  <si>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</si>
  <si>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</si>
  <si>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</si>
  <si>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</si>
  <si>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</si>
  <si>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</si>
  <si>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</si>
  <si>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</si>
  <si>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</si>
  <si>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</si>
  <si>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</si>
  <si>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</si>
  <si>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</si>
  <si>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</si>
  <si>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</si>
  <si>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</si>
  <si>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</si>
  <si>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</si>
  <si>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</si>
  <si>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</si>
  <si>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</si>
  <si>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</si>
  <si>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</si>
  <si>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</si>
  <si>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</si>
  <si>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</si>
  <si>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</si>
  <si>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</si>
  <si>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</si>
  <si>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</si>
  <si>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</si>
  <si>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</si>
  <si>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</si>
  <si>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</si>
  <si>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</si>
  <si>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</si>
  <si>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</si>
  <si>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</si>
  <si>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</si>
  <si>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</si>
  <si>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</si>
  <si>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</si>
  <si>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</si>
  <si>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</si>
  <si>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</si>
  <si>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</si>
  <si>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</si>
  <si>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</si>
  <si>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</si>
  <si>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</si>
  <si>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</si>
  <si>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</si>
  <si>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</si>
  <si>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</si>
  <si>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</si>
  <si>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</si>
  <si>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</si>
  <si>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</si>
  <si>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</si>
  <si>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</si>
  <si>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</si>
  <si>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</si>
  <si>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</si>
  <si>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</si>
  <si>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</si>
  <si>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</si>
  <si>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</si>
  <si>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</si>
  <si>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</si>
  <si>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</si>
  <si>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</si>
  <si>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</si>
  <si>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</si>
  <si>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</si>
  <si>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</si>
  <si>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</si>
  <si>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</si>
  <si>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</si>
  <si>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</si>
  <si>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</si>
  <si>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</si>
  <si>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</si>
  <si>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</si>
  <si>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</si>
  <si>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</si>
  <si>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</si>
  <si>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</si>
  <si>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</si>
  <si>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</si>
  <si>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</si>
  <si>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</si>
  <si>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</si>
  <si>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</si>
  <si>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</si>
  <si>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</si>
  <si>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</si>
  <si>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</si>
  <si>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</si>
  <si>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</si>
  <si>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</si>
  <si>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</si>
  <si>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</si>
  <si>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</si>
  <si>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</si>
  <si>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</si>
  <si>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</si>
  <si>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</si>
  <si>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</si>
  <si>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</si>
  <si>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</si>
  <si>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</si>
  <si>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</si>
  <si>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</si>
  <si>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</si>
  <si>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</si>
  <si>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</si>
  <si>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</si>
  <si>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</si>
  <si>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</si>
  <si>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</si>
  <si>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</si>
  <si>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</si>
  <si>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</si>
  <si>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</si>
  <si>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</si>
  <si>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</si>
  <si>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</si>
  <si>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</si>
  <si>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</si>
  <si>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</si>
  <si>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</si>
  <si>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</si>
  <si>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</si>
  <si>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</si>
  <si>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</si>
  <si>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</si>
  <si>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</si>
  <si>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</si>
  <si>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</si>
  <si>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</si>
  <si>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</si>
  <si>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</si>
  <si>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</si>
  <si>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</si>
  <si>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</si>
  <si>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</si>
  <si>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</si>
  <si>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</si>
  <si>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</si>
  <si>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</si>
  <si>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</si>
  <si>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</si>
  <si>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</si>
  <si>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</si>
  <si>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</si>
  <si>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</si>
  <si>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</si>
  <si>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</si>
  <si>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</si>
  <si>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</si>
  <si>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</si>
  <si>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</si>
  <si>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</si>
  <si>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</si>
  <si>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</si>
  <si>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</si>
  <si>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</si>
  <si>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</si>
  <si>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</si>
  <si>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</si>
  <si>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</si>
  <si>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</si>
  <si>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</si>
  <si>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</si>
  <si>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</si>
  <si>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</si>
  <si>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</si>
  <si>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</si>
  <si>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</si>
  <si>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</si>
  <si>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</si>
  <si>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</si>
  <si>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</si>
  <si>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</si>
  <si>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</si>
  <si>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</si>
  <si>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</si>
  <si>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</si>
  <si>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</si>
  <si>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</si>
  <si>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</si>
  <si>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</si>
  <si>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</si>
  <si>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</si>
  <si>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</si>
  <si>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</si>
  <si>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</si>
  <si>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</si>
  <si>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</si>
  <si>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</si>
  <si>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</si>
  <si>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</si>
  <si>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</si>
  <si>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</si>
  <si>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</si>
  <si>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</si>
  <si>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</si>
  <si>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</si>
  <si>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</si>
  <si>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</si>
  <si>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</si>
  <si>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</si>
  <si>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</si>
  <si>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</si>
  <si>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</si>
  <si>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</si>
  <si>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</si>
  <si>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</si>
  <si>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</si>
  <si>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</si>
  <si>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</si>
  <si>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</si>
  <si>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</si>
  <si>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</si>
  <si>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</si>
  <si>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</si>
  <si>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</si>
  <si>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</si>
  <si>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</si>
  <si>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</si>
  <si>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</si>
  <si>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</si>
  <si>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</si>
  <si>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</si>
  <si>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</si>
  <si>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</si>
  <si>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</si>
  <si>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</si>
  <si>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</si>
  <si>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</si>
  <si>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</si>
  <si>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</si>
  <si>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</si>
  <si>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</si>
  <si>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</si>
  <si>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</si>
  <si>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</si>
  <si>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</si>
  <si>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</si>
  <si>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</si>
  <si>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</si>
  <si>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</si>
  <si>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</si>
  <si>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</si>
  <si>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</si>
  <si>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</si>
  <si>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</si>
  <si>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</si>
  <si>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</si>
  <si>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</si>
  <si>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</si>
  <si>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</si>
  <si>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</si>
  <si>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</si>
  <si>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</si>
  <si>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</si>
  <si>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</si>
  <si>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</si>
  <si>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</si>
  <si>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</si>
  <si>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</si>
  <si>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</si>
  <si>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</si>
  <si>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</si>
  <si>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</si>
  <si>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</si>
  <si>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</si>
  <si>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</si>
  <si>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</si>
  <si>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</si>
  <si>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</si>
  <si>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</si>
  <si>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</si>
  <si>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</si>
  <si>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</si>
  <si>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</si>
  <si>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</si>
  <si>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</si>
  <si>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</si>
  <si>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</si>
  <si>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</si>
  <si>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</si>
  <si>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</si>
  <si>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</si>
  <si>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</si>
  <si>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</si>
  <si>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</si>
  <si>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</si>
  <si>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</si>
  <si>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</si>
  <si>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</si>
  <si>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</si>
  <si>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</si>
  <si>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</si>
  <si>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</si>
  <si>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</si>
  <si>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</si>
  <si>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</si>
  <si>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</si>
  <si>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</si>
  <si>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</si>
  <si>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</si>
  <si>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</si>
  <si>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</si>
  <si>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</si>
  <si>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</si>
  <si>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</si>
  <si>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</si>
  <si>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</si>
  <si>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</si>
  <si>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</si>
  <si>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</si>
  <si>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</si>
  <si>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</si>
  <si>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</si>
  <si>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</si>
  <si>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</si>
  <si>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</si>
  <si>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</si>
  <si>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</si>
  <si>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</si>
  <si>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</si>
  <si>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</si>
  <si>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</si>
  <si>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</si>
  <si>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</si>
  <si>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</si>
  <si>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</si>
  <si>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</si>
  <si>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</si>
  <si>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</si>
  <si>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</si>
  <si>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</si>
  <si>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</si>
  <si>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</si>
  <si>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</si>
  <si>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</si>
  <si>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</si>
  <si>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</si>
  <si>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</si>
  <si>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</si>
  <si>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</si>
  <si>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</si>
  <si>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</si>
  <si>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</si>
  <si>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</si>
  <si>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</si>
  <si>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</si>
  <si>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</si>
  <si>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</si>
  <si>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</si>
  <si>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</si>
  <si>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</si>
  <si>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</si>
  <si>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</si>
  <si>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</si>
  <si>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</si>
  <si>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</si>
  <si>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</si>
  <si>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</si>
  <si>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</si>
  <si>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</si>
  <si>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</si>
  <si>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</si>
  <si>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</si>
  <si>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</si>
  <si>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</si>
  <si>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</si>
  <si>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</si>
  <si>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</si>
  <si>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</si>
  <si>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</si>
  <si>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</si>
  <si>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</si>
  <si>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</si>
  <si>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</si>
  <si>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</si>
  <si>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</si>
  <si>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</si>
  <si>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</si>
  <si>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</si>
  <si>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</si>
  <si>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</si>
  <si>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</si>
  <si>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</si>
  <si>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</si>
  <si>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</si>
  <si>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</si>
  <si>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</si>
  <si>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</si>
  <si>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</si>
  <si>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</si>
  <si>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</si>
  <si>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</si>
  <si>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</si>
  <si>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</si>
  <si>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</si>
  <si>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</si>
  <si>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</si>
  <si>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</si>
  <si>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</si>
  <si>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</si>
  <si>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</si>
  <si>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</si>
  <si>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</si>
  <si>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</si>
  <si>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</si>
  <si>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</si>
  <si>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</si>
  <si>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</si>
  <si>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</si>
  <si>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</si>
  <si>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</si>
  <si>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</si>
  <si>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</si>
  <si>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</si>
  <si>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</si>
  <si>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</si>
  <si>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</si>
  <si>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</si>
  <si>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</si>
  <si>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</si>
  <si>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</si>
  <si>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</si>
  <si>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</si>
  <si>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</si>
  <si>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</si>
  <si>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</si>
  <si>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</si>
  <si>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</si>
  <si>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</si>
  <si>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</si>
  <si>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</si>
  <si>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</si>
  <si>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</si>
  <si>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</si>
  <si>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</si>
  <si>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</si>
  <si>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</si>
  <si>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</si>
  <si>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</si>
  <si>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</si>
  <si>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</si>
  <si>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</si>
  <si>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</si>
  <si>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</si>
  <si>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</si>
  <si>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</si>
  <si>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</si>
  <si>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</si>
  <si>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</si>
  <si>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</si>
  <si>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</si>
  <si>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</si>
  <si>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</si>
  <si>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</si>
  <si>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</si>
  <si>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</si>
  <si>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</si>
  <si>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</si>
  <si>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</si>
  <si>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</si>
  <si>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</si>
  <si>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</si>
  <si>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</si>
  <si>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</si>
  <si>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</si>
  <si>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</si>
  <si>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</si>
  <si>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</si>
  <si>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</si>
  <si>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</si>
  <si>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</si>
  <si>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</si>
  <si>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</si>
  <si>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</si>
  <si>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</si>
  <si>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</si>
  <si>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</si>
  <si>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</si>
  <si>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</si>
  <si>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</si>
  <si>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</si>
  <si>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</si>
  <si>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</si>
  <si>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</si>
  <si>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</si>
  <si>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</si>
  <si>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</si>
  <si>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</si>
  <si>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</si>
  <si>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</si>
  <si>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</si>
  <si>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</si>
  <si>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</si>
  <si>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</si>
  <si>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</si>
  <si>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</si>
  <si>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</si>
  <si>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</si>
  <si>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</si>
  <si>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</si>
  <si>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</si>
  <si>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</si>
  <si>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</si>
  <si>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</si>
  <si>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</si>
  <si>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</si>
  <si>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</si>
  <si>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</si>
  <si>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</si>
  <si>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</si>
  <si>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</si>
  <si>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</si>
  <si>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</si>
  <si>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</si>
  <si>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</si>
  <si>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</si>
  <si>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</si>
  <si>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</si>
  <si>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</si>
  <si>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</si>
  <si>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</si>
  <si>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</si>
  <si>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</si>
  <si>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</si>
  <si>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</si>
  <si>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</si>
  <si>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</si>
  <si>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</si>
  <si>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</si>
  <si>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</si>
  <si>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</si>
  <si>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</si>
  <si>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</si>
  <si>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</si>
  <si>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</si>
  <si>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</si>
  <si>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</si>
  <si>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</si>
  <si>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</si>
  <si>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</si>
  <si>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</si>
  <si>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</si>
  <si>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</si>
  <si>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</si>
  <si>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</si>
  <si>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</si>
  <si>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</si>
  <si>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</si>
  <si>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</si>
  <si>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</si>
  <si>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</si>
  <si>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</si>
  <si>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</si>
  <si>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</si>
  <si>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</si>
  <si>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</si>
  <si>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</si>
  <si>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</si>
  <si>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</si>
  <si>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</si>
  <si>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</si>
  <si>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</si>
  <si>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</si>
  <si>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</si>
  <si>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</si>
  <si>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</si>
  <si>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</si>
  <si>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</si>
  <si>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</si>
  <si>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</si>
  <si>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</si>
  <si>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</si>
  <si>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</si>
  <si>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</si>
  <si>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</si>
  <si>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</si>
  <si>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</si>
  <si>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</si>
  <si>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</si>
  <si>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</si>
  <si>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</si>
  <si>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</si>
  <si>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</si>
  <si>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</si>
  <si>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</si>
  <si>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</si>
  <si>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</si>
  <si>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</si>
  <si>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</si>
  <si>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</si>
  <si>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</si>
  <si>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</si>
  <si>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</si>
  <si>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</si>
  <si>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</si>
  <si>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</si>
  <si>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</si>
  <si>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</si>
  <si>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</si>
  <si>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</si>
  <si>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</si>
  <si>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</si>
  <si>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</si>
  <si>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</si>
  <si>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</si>
  <si>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</si>
  <si>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</si>
  <si>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</si>
  <si>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</si>
  <si>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</si>
  <si>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</si>
  <si>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</si>
  <si>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</si>
  <si>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</si>
  <si>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</si>
  <si>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</si>
  <si>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</si>
  <si>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</si>
  <si>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</si>
  <si>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</si>
  <si>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</si>
  <si>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</si>
  <si>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</si>
  <si>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</si>
  <si>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</si>
  <si>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</si>
  <si>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</si>
  <si>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</si>
  <si>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</si>
  <si>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</si>
  <si>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</si>
  <si>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</si>
  <si>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</si>
  <si>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</si>
  <si>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</si>
  <si>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</si>
  <si>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</si>
  <si>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</si>
  <si>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</si>
  <si>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</si>
  <si>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</si>
  <si>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</si>
  <si>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</si>
  <si>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</si>
  <si>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</si>
  <si>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</si>
  <si>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</si>
  <si>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</si>
  <si>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</si>
  <si>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</si>
  <si>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</si>
  <si>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</si>
  <si>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</si>
  <si>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</si>
  <si>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</si>
  <si>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</si>
  <si>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</si>
  <si>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</si>
  <si>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</si>
  <si>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</si>
  <si>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</si>
  <si>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</si>
  <si>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</si>
  <si>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</si>
  <si>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</si>
  <si>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</si>
  <si>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</si>
  <si>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</si>
  <si>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</si>
  <si>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</si>
  <si>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</si>
  <si>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</si>
  <si>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</si>
  <si>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</si>
  <si>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</si>
  <si>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</si>
  <si>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</si>
  <si>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</si>
  <si>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</si>
  <si>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</si>
  <si>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</si>
  <si>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</si>
  <si>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</si>
  <si>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</si>
  <si>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</si>
  <si>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</si>
  <si>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</si>
  <si>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</si>
  <si>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</si>
  <si>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</si>
  <si>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</si>
  <si>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</si>
  <si>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</si>
  <si>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</si>
  <si>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</si>
  <si>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</si>
  <si>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</si>
  <si>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</si>
  <si>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</si>
  <si>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</si>
  <si>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</si>
  <si>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</si>
  <si>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</si>
  <si>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</si>
  <si>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</si>
  <si>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</si>
  <si>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</si>
  <si>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</si>
  <si>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</si>
  <si>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</si>
  <si>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</si>
  <si>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</si>
  <si>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</si>
  <si>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</si>
  <si>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</si>
  <si>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</si>
  <si>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</si>
  <si>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</si>
  <si>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</si>
  <si>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</si>
  <si>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</si>
  <si>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</si>
  <si>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</si>
  <si>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</si>
  <si>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</si>
  <si>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</si>
  <si>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</si>
  <si>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</si>
  <si>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</si>
  <si>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</si>
  <si>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</si>
  <si>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</si>
  <si>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</si>
  <si>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</si>
  <si>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</si>
  <si>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</si>
  <si>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</si>
  <si>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</si>
  <si>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</si>
  <si>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</si>
  <si>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</si>
  <si>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</si>
  <si>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</si>
  <si>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</si>
  <si>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</si>
  <si>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</si>
  <si>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</si>
  <si>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</si>
  <si>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</si>
  <si>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</si>
  <si>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</si>
  <si>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</si>
  <si>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</si>
  <si>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</si>
  <si>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</si>
  <si>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</si>
  <si>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</si>
  <si>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</si>
  <si>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</si>
  <si>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</si>
  <si>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</si>
  <si>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</si>
  <si>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</si>
  <si>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</si>
  <si>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</si>
  <si>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</si>
  <si>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</si>
  <si>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</si>
  <si>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</si>
  <si>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</si>
  <si>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</si>
  <si>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</si>
  <si>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</si>
  <si>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</si>
  <si>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</si>
  <si>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</si>
  <si>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</si>
  <si>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</si>
  <si>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</si>
  <si>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</si>
  <si>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</si>
  <si>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</si>
  <si>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</si>
  <si>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</si>
  <si>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</si>
  <si>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</si>
  <si>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</si>
  <si>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</si>
  <si>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</si>
  <si>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</si>
  <si>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</si>
  <si>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</si>
  <si>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</si>
  <si>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</si>
  <si>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</si>
  <si>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</si>
  <si>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</si>
  <si>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</si>
  <si>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</si>
  <si>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</si>
  <si>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</si>
  <si>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</si>
  <si>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</si>
  <si>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</si>
  <si>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</si>
  <si>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</si>
  <si>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</si>
  <si>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</si>
  <si>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</si>
  <si>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</si>
  <si>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</si>
  <si>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</si>
  <si>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</si>
  <si>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</si>
  <si>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</si>
  <si>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</si>
  <si>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</si>
  <si>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</si>
  <si>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</si>
  <si>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</si>
  <si>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</si>
  <si>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</si>
  <si>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</si>
  <si>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</si>
  <si>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</si>
  <si>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</si>
  <si>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</si>
  <si>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</si>
  <si>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</si>
  <si>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</si>
  <si>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</si>
  <si>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</si>
  <si>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</si>
  <si>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</si>
  <si>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</si>
  <si>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</si>
  <si>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</si>
  <si>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</si>
  <si>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</si>
  <si>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</si>
  <si>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</si>
  <si>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</si>
  <si>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</si>
  <si>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</si>
  <si>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</si>
  <si>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</si>
  <si>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</si>
  <si>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</si>
  <si>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</si>
  <si>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</si>
  <si>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</si>
  <si>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</si>
  <si>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</si>
  <si>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</si>
  <si>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</si>
  <si>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</si>
  <si>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</si>
  <si>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</si>
  <si>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</si>
  <si>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</si>
  <si>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</si>
  <si>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</si>
  <si>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</si>
  <si>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</si>
  <si>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</si>
  <si>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</si>
  <si>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</si>
  <si>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</si>
  <si>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</si>
  <si>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</si>
  <si>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</si>
  <si>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</si>
  <si>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</si>
  <si>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</si>
  <si>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</si>
  <si>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</si>
  <si>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</si>
  <si>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</si>
  <si>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</si>
  <si>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</si>
  <si>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</si>
  <si>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</si>
  <si>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</si>
  <si>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</si>
  <si>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</si>
  <si>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</si>
  <si>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</si>
  <si>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</si>
  <si>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</si>
  <si>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</si>
  <si>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</si>
  <si>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</si>
  <si>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</si>
  <si>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</si>
  <si>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</si>
  <si>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</si>
  <si>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</si>
  <si>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</si>
  <si>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</si>
  <si>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</si>
  <si>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</si>
  <si>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</si>
  <si>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</si>
  <si>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</si>
  <si>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</si>
  <si>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</si>
  <si>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</si>
  <si>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</si>
  <si>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</si>
  <si>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</si>
  <si>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</si>
  <si>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</si>
  <si>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</si>
  <si>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</si>
  <si>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</si>
  <si>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</si>
  <si>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</si>
  <si>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</si>
  <si>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</si>
  <si>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</si>
  <si>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</si>
  <si>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</si>
  <si>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</si>
  <si>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</si>
  <si>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</si>
  <si>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</si>
  <si>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</si>
  <si>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</si>
  <si>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</si>
  <si>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</si>
  <si>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</si>
  <si>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</si>
  <si>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</si>
  <si>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</si>
  <si>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</si>
  <si>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</si>
  <si>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</si>
  <si>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</si>
  <si>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</si>
  <si>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</si>
  <si>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</si>
  <si>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</si>
  <si>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</si>
  <si>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</si>
  <si>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</si>
  <si>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</si>
  <si>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</si>
  <si>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</si>
  <si>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</si>
  <si>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</si>
  <si>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</si>
  <si>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</si>
  <si>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</si>
  <si>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</si>
  <si>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</si>
  <si>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</si>
  <si>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</si>
  <si>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</si>
  <si>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</si>
  <si>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</si>
  <si>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</si>
  <si>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</si>
  <si>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</si>
  <si>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</si>
  <si>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</si>
  <si>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</si>
  <si>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</si>
  <si>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</si>
  <si>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</si>
  <si>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</si>
  <si>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</si>
  <si>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</si>
  <si>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</si>
  <si>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</si>
  <si>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</si>
  <si>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</si>
  <si>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</si>
  <si>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</si>
  <si>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</si>
  <si>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</si>
  <si>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</si>
  <si>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</si>
  <si>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</si>
  <si>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</si>
  <si>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</si>
  <si>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</si>
  <si>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</si>
  <si>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</si>
  <si>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</si>
  <si>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</si>
  <si>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</si>
  <si>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</si>
  <si>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</si>
  <si>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</si>
  <si>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</si>
  <si>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</si>
  <si>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</si>
  <si>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</si>
  <si>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</si>
  <si>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</si>
  <si>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</si>
  <si>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</si>
  <si>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</si>
  <si>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</si>
  <si>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</si>
  <si>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</si>
  <si>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</si>
  <si>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</si>
  <si>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</si>
  <si>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</si>
  <si>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</si>
  <si>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</si>
  <si>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</si>
  <si>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</si>
  <si>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</si>
  <si>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</si>
  <si>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</si>
  <si>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</si>
  <si>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</si>
  <si>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</si>
  <si>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</si>
  <si>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</si>
  <si>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</si>
  <si>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</si>
  <si>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</si>
  <si>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</si>
  <si>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</si>
  <si>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</si>
  <si>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</si>
  <si>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</si>
  <si>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</si>
  <si>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</si>
  <si>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</si>
  <si>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</si>
  <si>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</si>
  <si>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</si>
  <si>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</si>
  <si>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</si>
  <si>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</si>
  <si>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</si>
  <si>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</si>
  <si>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</si>
  <si>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</si>
  <si>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</si>
  <si>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</si>
  <si>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</si>
  <si>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</si>
  <si>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</si>
  <si>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</si>
  <si>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</si>
  <si>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</si>
  <si>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</si>
  <si>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</si>
  <si>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</si>
  <si>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</si>
  <si>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</si>
  <si>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</si>
  <si>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</si>
  <si>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</si>
  <si>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</si>
  <si>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</si>
  <si>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</si>
  <si>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</si>
  <si>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</si>
  <si>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</si>
  <si>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</si>
  <si>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</si>
  <si>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</si>
  <si>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</si>
  <si>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</si>
  <si>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</si>
  <si>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</si>
  <si>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</si>
  <si>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</si>
  <si>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</si>
  <si>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</si>
  <si>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</si>
  <si>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</si>
  <si>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</si>
  <si>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</si>
  <si>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</si>
  <si>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</si>
  <si>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</si>
  <si>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</si>
  <si>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</si>
  <si>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</si>
  <si>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</si>
  <si>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</si>
  <si>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</si>
  <si>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</si>
  <si>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</si>
  <si>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</si>
  <si>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</si>
  <si>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</si>
  <si>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</si>
  <si>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</si>
  <si>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</si>
  <si>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</si>
  <si>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</si>
  <si>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</si>
  <si>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</si>
  <si>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</si>
  <si>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</si>
  <si>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</si>
  <si>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</si>
  <si>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</si>
  <si>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</si>
  <si>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</si>
  <si>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</si>
  <si>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</si>
  <si>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</si>
  <si>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</si>
  <si>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</si>
  <si>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</si>
  <si>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</si>
  <si>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</si>
  <si>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</si>
  <si>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</si>
  <si>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</si>
  <si>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</si>
  <si>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</si>
  <si>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</si>
  <si>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</si>
  <si>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</si>
  <si>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</si>
  <si>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</si>
  <si>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</si>
  <si>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</si>
  <si>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</si>
  <si>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</si>
  <si>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</si>
  <si>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</si>
  <si>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</si>
  <si>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</si>
  <si>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</si>
  <si>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</si>
  <si>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</si>
  <si>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</si>
  <si>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</si>
  <si>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</si>
  <si>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</si>
  <si>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</si>
  <si>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</si>
  <si>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</si>
  <si>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</si>
  <si>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</si>
  <si>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</si>
  <si>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</si>
  <si>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</si>
  <si>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</si>
  <si>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</si>
  <si>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</si>
  <si>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</si>
  <si>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</si>
  <si>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</si>
  <si>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</si>
  <si>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</si>
  <si>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</si>
  <si>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</si>
  <si>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</si>
  <si>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</si>
  <si>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</si>
  <si>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</si>
  <si>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</si>
  <si>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</si>
  <si>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</si>
  <si>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</si>
  <si>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</si>
  <si>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</si>
  <si>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</si>
  <si>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</si>
  <si>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</si>
  <si>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</si>
  <si>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</si>
  <si>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</si>
  <si>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</si>
  <si>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</si>
  <si>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</si>
  <si>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</si>
  <si>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</si>
  <si>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</si>
  <si>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</si>
  <si>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</si>
  <si>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</si>
  <si>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</si>
  <si>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</si>
  <si>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</si>
  <si>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</si>
  <si>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</si>
  <si>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</si>
  <si>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</si>
  <si>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</si>
  <si>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</si>
  <si>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</si>
  <si>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</si>
  <si>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</si>
  <si>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</si>
  <si>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</si>
  <si>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</si>
  <si>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</si>
  <si>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</si>
  <si>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</si>
  <si>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</si>
  <si>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</si>
  <si>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</si>
  <si>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</si>
  <si>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</si>
  <si>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</si>
  <si>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</si>
  <si>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</si>
  <si>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</si>
  <si>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</si>
  <si>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</si>
  <si>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</si>
  <si>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</si>
  <si>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</si>
  <si>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</si>
  <si>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</si>
  <si>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</si>
  <si>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</si>
  <si>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</si>
  <si>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</si>
  <si>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</si>
  <si>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</si>
  <si>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</si>
  <si>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</si>
  <si>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</si>
  <si>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</si>
  <si>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</si>
  <si>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</si>
  <si>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</si>
  <si>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</si>
  <si>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</si>
  <si>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</si>
  <si>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</si>
  <si>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</si>
  <si>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</si>
  <si>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</si>
  <si>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</si>
  <si>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</si>
  <si>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</si>
  <si>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</si>
  <si>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</si>
  <si>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</si>
  <si>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</si>
  <si>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</si>
  <si>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</si>
  <si>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</si>
  <si>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</si>
  <si>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</si>
  <si>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</si>
  <si>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</si>
  <si>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</si>
  <si>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</si>
  <si>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</si>
  <si>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</si>
  <si>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</si>
  <si>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</si>
  <si>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</si>
  <si>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</si>
  <si>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</si>
  <si>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</si>
  <si>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</si>
  <si>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</si>
  <si>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</si>
  <si>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</si>
  <si>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</si>
  <si>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</si>
  <si>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</si>
  <si>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</si>
  <si>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</si>
  <si>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</si>
  <si>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</si>
  <si>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</si>
  <si>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</si>
  <si>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</si>
  <si>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</si>
  <si>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</si>
  <si>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</si>
  <si>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</si>
  <si>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</si>
  <si>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</si>
  <si>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</si>
  <si>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</si>
  <si>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</si>
  <si>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</si>
  <si>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</si>
  <si>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</si>
  <si>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</si>
  <si>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</si>
  <si>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</si>
  <si>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</si>
  <si>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</si>
  <si>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</si>
  <si>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</si>
  <si>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</si>
  <si>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</si>
  <si>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</si>
  <si>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</si>
  <si>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</si>
  <si>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</si>
  <si>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</si>
  <si>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</si>
  <si>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</si>
  <si>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</si>
  <si>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</si>
  <si>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</si>
  <si>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</si>
  <si>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</si>
  <si>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</si>
  <si>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</si>
  <si>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</si>
  <si>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</si>
  <si>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</si>
  <si>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</si>
  <si>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</si>
  <si>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</si>
  <si>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</si>
  <si>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</si>
  <si>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</si>
  <si>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</si>
  <si>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</si>
  <si>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</si>
  <si>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</si>
  <si>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</si>
  <si>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</si>
  <si>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</si>
  <si>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</si>
  <si>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</si>
  <si>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</si>
  <si>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</si>
  <si>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</si>
  <si>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</si>
  <si>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</si>
  <si>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</si>
  <si>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</si>
  <si>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</si>
  <si>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</si>
  <si>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</si>
  <si>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</si>
  <si>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</si>
  <si>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</si>
  <si>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</si>
  <si>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</si>
  <si>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</si>
  <si>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</si>
  <si>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</si>
  <si>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</si>
  <si>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</si>
  <si>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</si>
  <si>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</si>
  <si>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</si>
  <si>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</si>
  <si>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</si>
  <si>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</si>
  <si>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</si>
  <si>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</si>
  <si>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</si>
  <si>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</si>
  <si>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</si>
  <si>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</si>
  <si>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</si>
  <si>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</si>
  <si>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</si>
  <si>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</si>
  <si>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</si>
  <si>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</si>
  <si>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</si>
  <si>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</si>
  <si>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</si>
  <si>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</si>
  <si>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</si>
  <si>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</si>
  <si>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</si>
  <si>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</si>
  <si>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</si>
  <si>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</si>
  <si>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</si>
  <si>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</si>
  <si>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</si>
  <si>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</si>
  <si>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</si>
  <si>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</si>
  <si>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</si>
  <si>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</si>
  <si>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</si>
  <si>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</si>
  <si>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</si>
  <si>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</si>
  <si>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</si>
  <si>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</si>
  <si>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</si>
  <si>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</si>
  <si>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</si>
  <si>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</si>
  <si>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</si>
  <si>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</si>
  <si>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</si>
  <si>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</si>
  <si>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</si>
  <si>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</si>
  <si>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</si>
  <si>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</si>
  <si>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</si>
  <si>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</si>
  <si>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</si>
  <si>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</si>
  <si>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</si>
  <si>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</si>
  <si>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</si>
  <si>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</si>
  <si>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</si>
  <si>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</si>
  <si>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</si>
  <si>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</si>
  <si>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</si>
  <si>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</si>
  <si>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</si>
  <si>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</si>
  <si>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</si>
  <si>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</si>
  <si>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</si>
  <si>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</si>
  <si>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</si>
  <si>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</si>
  <si>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</si>
  <si>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</si>
  <si>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</si>
  <si>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</si>
  <si>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</si>
  <si>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</si>
  <si>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</si>
  <si>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</si>
  <si>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</si>
  <si>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</si>
  <si>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</si>
  <si>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</si>
  <si>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</si>
  <si>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</si>
  <si>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</si>
  <si>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</si>
  <si>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</si>
  <si>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</si>
  <si>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</si>
  <si>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</si>
  <si>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</si>
  <si>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</si>
  <si>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</si>
  <si>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</si>
  <si>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</si>
  <si>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</si>
  <si>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</si>
  <si>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</si>
  <si>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</si>
  <si>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</si>
  <si>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</si>
  <si>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</si>
  <si>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</si>
  <si>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</si>
  <si>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</si>
  <si>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</si>
  <si>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</si>
  <si>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</si>
  <si>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</si>
  <si>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</si>
  <si>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</si>
  <si>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</si>
  <si>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</si>
  <si>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</si>
  <si>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</si>
  <si>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</si>
  <si>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</si>
  <si>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</si>
  <si>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</si>
  <si>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</si>
  <si>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</si>
  <si>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</si>
  <si>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</si>
  <si>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</si>
  <si>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</si>
  <si>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</si>
  <si>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</si>
  <si>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</si>
  <si>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</si>
  <si>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</si>
  <si>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</si>
  <si>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</si>
  <si>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</si>
  <si>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</si>
  <si>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</si>
  <si>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</si>
  <si>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</si>
  <si>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</si>
  <si>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</si>
  <si>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</si>
  <si>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</si>
  <si>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</si>
  <si>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</si>
  <si>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</si>
  <si>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</si>
  <si>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</si>
  <si>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</si>
  <si>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</si>
  <si>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</si>
  <si>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</si>
  <si>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</si>
  <si>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</si>
  <si>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</si>
  <si>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</si>
  <si>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</si>
  <si>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</si>
  <si>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</si>
  <si>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</si>
  <si>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</si>
  <si>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</si>
  <si>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</si>
  <si>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</si>
  <si>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</si>
  <si>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</si>
  <si>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</si>
  <si>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</si>
  <si>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</si>
  <si>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</si>
  <si>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</si>
  <si>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</si>
  <si>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</si>
  <si>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</si>
  <si>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</si>
  <si>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</si>
  <si>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</si>
  <si>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</si>
  <si>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</si>
  <si>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</si>
  <si>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</si>
  <si>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</si>
  <si>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</si>
  <si>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</si>
  <si>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</si>
  <si>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</si>
  <si>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</si>
  <si>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</si>
  <si>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</si>
  <si>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</si>
  <si>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</si>
  <si>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</si>
  <si>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</si>
  <si>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</si>
  <si>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</si>
  <si>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</si>
  <si>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</si>
  <si>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</si>
  <si>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</si>
  <si>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</si>
  <si>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</si>
  <si>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</si>
  <si>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</si>
  <si>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</si>
  <si>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</si>
  <si>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</si>
  <si>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</si>
  <si>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</si>
  <si>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</si>
  <si>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</si>
  <si>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</si>
  <si>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</si>
  <si>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</si>
  <si>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</si>
  <si>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</si>
  <si>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</si>
  <si>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</si>
  <si>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</si>
  <si>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</si>
  <si>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</si>
  <si>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</si>
  <si>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</si>
  <si>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</si>
  <si>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</si>
  <si>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</si>
  <si>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</si>
  <si>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</si>
  <si>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</si>
  <si>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</si>
  <si>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</si>
  <si>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</si>
  <si>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</si>
  <si>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</si>
  <si>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</si>
  <si>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</si>
  <si>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</si>
  <si>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</si>
  <si>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</si>
  <si>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</si>
  <si>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</si>
  <si>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</si>
  <si>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</si>
  <si>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</si>
  <si>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</si>
  <si>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</si>
  <si>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</si>
  <si>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</si>
  <si>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</si>
  <si>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</si>
  <si>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</si>
  <si>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</si>
  <si>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</si>
  <si>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</si>
  <si>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</si>
  <si>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</si>
  <si>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</si>
  <si>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</si>
  <si>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</si>
  <si>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</si>
  <si>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</si>
  <si>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</si>
  <si>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</si>
  <si>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</si>
  <si>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</si>
  <si>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</si>
  <si>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</si>
  <si>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</si>
  <si>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</si>
  <si>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</si>
  <si>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</si>
  <si>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</si>
  <si>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</si>
  <si>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</si>
  <si>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</si>
  <si>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</si>
  <si>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</si>
  <si>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</si>
  <si>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</si>
  <si>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</si>
  <si>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</si>
  <si>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</si>
  <si>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</si>
  <si>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</si>
  <si>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</si>
  <si>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</si>
  <si>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</si>
  <si>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</si>
  <si>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</si>
  <si>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</si>
  <si>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</si>
  <si>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</si>
  <si>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</si>
  <si>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</si>
  <si>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</si>
  <si>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</si>
  <si>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</si>
  <si>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</si>
  <si>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</si>
  <si>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</si>
  <si>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</si>
  <si>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</si>
  <si>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</si>
  <si>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</si>
  <si>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</si>
  <si>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</si>
  <si>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</si>
  <si>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</si>
  <si>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</si>
  <si>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</si>
  <si>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</si>
  <si>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</si>
  <si>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</si>
  <si>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</si>
  <si>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</si>
  <si>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</si>
  <si>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</si>
  <si>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</si>
  <si>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</si>
  <si>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</si>
  <si>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</si>
  <si>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</si>
  <si>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</si>
  <si>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</si>
  <si>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</si>
  <si>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</si>
  <si>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</si>
  <si>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</si>
  <si>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</si>
  <si>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</si>
  <si>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</si>
  <si>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</si>
  <si>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</si>
  <si>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</si>
  <si>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</si>
  <si>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</si>
  <si>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</si>
  <si>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</si>
  <si>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</si>
  <si>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</si>
  <si>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</si>
  <si>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</si>
  <si>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</si>
  <si>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</si>
  <si>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</si>
  <si>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</si>
  <si>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</si>
  <si>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</si>
  <si>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</si>
  <si>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</si>
  <si>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</si>
  <si>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</si>
  <si>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</si>
  <si>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</si>
  <si>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</si>
  <si>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</si>
  <si>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</si>
  <si>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</si>
  <si>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</si>
  <si>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</si>
  <si>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</si>
  <si>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</si>
  <si>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</si>
  <si>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</si>
  <si>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</si>
  <si>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</si>
  <si>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</si>
  <si>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</si>
  <si>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</si>
  <si>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</si>
  <si>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</si>
  <si>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</si>
  <si>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</si>
  <si>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</si>
  <si>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</si>
  <si>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</si>
  <si>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</si>
  <si>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</si>
  <si>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</si>
  <si>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</si>
  <si>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</si>
  <si>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</si>
  <si>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</si>
  <si>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</si>
  <si>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</si>
  <si>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</si>
  <si>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</si>
  <si>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</si>
  <si>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</si>
  <si>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</si>
  <si>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</si>
  <si>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</si>
  <si>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</si>
  <si>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</si>
  <si>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</si>
  <si>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</si>
  <si>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</si>
  <si>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</si>
  <si>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</si>
  <si>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</si>
  <si>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</si>
  <si>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</si>
  <si>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</si>
  <si>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</si>
  <si>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</si>
  <si>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</si>
  <si>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</si>
  <si>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</si>
  <si>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</si>
  <si>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</si>
  <si>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</si>
  <si>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</si>
  <si>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</si>
  <si>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</si>
  <si>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</si>
  <si>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</si>
  <si>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</si>
  <si>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</si>
  <si>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</si>
  <si>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</si>
  <si>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</si>
  <si>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</si>
  <si>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</si>
  <si>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</si>
  <si>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</si>
  <si>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</si>
  <si>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</si>
  <si>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</si>
  <si>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</si>
  <si>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</si>
  <si>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</si>
  <si>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</si>
  <si>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</si>
  <si>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</si>
  <si>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</si>
  <si>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</si>
  <si>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</si>
  <si>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</si>
  <si>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</si>
  <si>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</si>
  <si>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</si>
  <si>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</si>
  <si>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</si>
  <si>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</si>
  <si>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</si>
  <si>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</si>
  <si>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</si>
  <si>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</si>
  <si>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</si>
  <si>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</si>
  <si>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</si>
  <si>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</si>
  <si>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</si>
  <si>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</si>
  <si>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</si>
  <si>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</si>
  <si>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</si>
  <si>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</si>
  <si>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</si>
  <si>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</si>
  <si>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</si>
  <si>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</si>
  <si>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</si>
  <si>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</si>
  <si>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</si>
  <si>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</si>
  <si>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</si>
  <si>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</si>
  <si>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</si>
  <si>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</si>
  <si>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</si>
  <si>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</si>
  <si>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</si>
  <si>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</si>
  <si>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</si>
  <si>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</si>
  <si>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</si>
  <si>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</si>
  <si>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</si>
  <si>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</si>
  <si>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</si>
  <si>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</si>
  <si>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</si>
  <si>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</si>
  <si>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</si>
  <si>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</si>
  <si>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</si>
  <si>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</si>
  <si>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</si>
  <si>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</si>
  <si>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</si>
  <si>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</si>
  <si>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</si>
  <si>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</si>
  <si>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</si>
  <si>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</si>
  <si>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</si>
  <si>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</si>
  <si>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</si>
  <si>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</si>
  <si>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</si>
  <si>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</si>
  <si>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</si>
  <si>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</si>
  <si>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</si>
  <si>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</si>
  <si>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</si>
  <si>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</si>
  <si>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</si>
  <si>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</si>
  <si>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</si>
  <si>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</si>
  <si>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</si>
  <si>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</si>
  <si>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</si>
  <si>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</si>
  <si>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</si>
  <si>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</si>
  <si>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</si>
  <si>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</si>
  <si>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</si>
  <si>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</si>
  <si>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</si>
  <si>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</si>
  <si>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</si>
  <si>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</si>
  <si>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</si>
  <si>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</si>
  <si>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</si>
  <si>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</si>
  <si>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</si>
  <si>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</si>
  <si>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</si>
  <si>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</si>
  <si>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</si>
  <si>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</si>
  <si>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</si>
  <si>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</si>
  <si>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</si>
  <si>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</si>
  <si>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</si>
  <si>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</si>
  <si>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</si>
  <si>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</si>
  <si>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</si>
  <si>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</si>
  <si>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</si>
  <si>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</si>
  <si>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</si>
  <si>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</si>
  <si>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</si>
  <si>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</si>
  <si>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</si>
  <si>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</si>
  <si>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</si>
  <si>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</si>
  <si>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</si>
  <si>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</si>
  <si>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</si>
  <si>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</si>
  <si>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</si>
  <si>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</si>
  <si>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</si>
  <si>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</si>
  <si>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</si>
  <si>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</si>
  <si>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</si>
  <si>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</si>
  <si>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</si>
  <si>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</si>
  <si>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</si>
  <si>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</si>
  <si>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</si>
  <si>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</si>
  <si>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</si>
  <si>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</si>
  <si>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</si>
  <si>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</si>
  <si>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</si>
  <si>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</si>
  <si>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</si>
  <si>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</si>
  <si>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</si>
  <si>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</si>
  <si>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</si>
  <si>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</si>
  <si>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</si>
  <si>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</si>
  <si>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</si>
  <si>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</si>
  <si>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</si>
  <si>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</si>
  <si>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</si>
  <si>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</si>
  <si>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</si>
  <si>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</si>
  <si>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</si>
  <si>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</si>
  <si>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</si>
  <si>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</si>
  <si>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</si>
  <si>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</si>
  <si>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</si>
  <si>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</si>
  <si>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</si>
  <si>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</si>
  <si>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</si>
  <si>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</si>
  <si>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</si>
  <si>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</si>
  <si>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</si>
  <si>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</si>
  <si>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</si>
  <si>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</si>
  <si>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</si>
  <si>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</si>
  <si>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</si>
  <si>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</si>
  <si>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</si>
  <si>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</si>
  <si>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</si>
  <si>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</si>
  <si>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</si>
  <si>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</si>
  <si>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</si>
  <si>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</si>
  <si>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</si>
  <si>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</si>
  <si>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</si>
  <si>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</si>
  <si>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</si>
  <si>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</si>
  <si>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</si>
  <si>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</si>
  <si>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</si>
  <si>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</si>
  <si>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</si>
  <si>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</si>
  <si>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</si>
  <si>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</si>
  <si>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</si>
  <si>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</si>
  <si>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</si>
  <si>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</si>
  <si>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</si>
  <si>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</si>
  <si>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</si>
  <si>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</si>
  <si>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</si>
  <si>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</si>
  <si>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</si>
  <si>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</si>
  <si>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</si>
  <si>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</si>
  <si>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</si>
  <si>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</si>
  <si>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</si>
  <si>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</si>
  <si>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</si>
  <si>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</si>
  <si>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</si>
  <si>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</si>
  <si>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</si>
  <si>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</si>
  <si>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</si>
  <si>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</si>
  <si>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</si>
  <si>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</si>
  <si>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</si>
  <si>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</si>
  <si>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</si>
  <si>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</si>
  <si>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</si>
  <si>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</si>
  <si>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</si>
  <si>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</si>
  <si>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</si>
  <si>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</si>
  <si>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</si>
  <si>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</si>
  <si>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</si>
  <si>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</si>
  <si>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</si>
  <si>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</si>
  <si>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</si>
  <si>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</si>
  <si>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</si>
  <si>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</si>
  <si>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</si>
  <si>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</si>
  <si>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</si>
  <si>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</si>
  <si>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</si>
  <si>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</si>
  <si>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</si>
  <si>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</si>
  <si>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</si>
  <si>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</si>
  <si>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</si>
  <si>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</si>
  <si>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</si>
  <si>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</si>
  <si>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</si>
  <si>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</si>
  <si>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</si>
  <si>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</si>
  <si>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</si>
  <si>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</si>
  <si>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</si>
  <si>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</si>
  <si>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</si>
  <si>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</si>
  <si>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</si>
  <si>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</si>
  <si>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</si>
  <si>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</si>
  <si>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</si>
  <si>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</si>
  <si>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</si>
  <si>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</si>
  <si>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</si>
  <si>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</si>
  <si>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</si>
  <si>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</si>
  <si>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</si>
  <si>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</si>
  <si>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</si>
  <si>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</si>
  <si>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</si>
  <si>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</si>
  <si>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</si>
  <si>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</si>
  <si>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</si>
  <si>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</si>
  <si>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</si>
  <si>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</si>
  <si>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</si>
  <si>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</si>
  <si>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</si>
  <si>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</si>
  <si>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</si>
  <si>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</si>
  <si>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</si>
  <si>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</si>
  <si>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</si>
  <si>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</si>
  <si>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</si>
  <si>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</si>
  <si>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</si>
  <si>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</si>
  <si>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</si>
  <si>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</si>
  <si>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</si>
  <si>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</si>
  <si>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</si>
  <si>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</si>
  <si>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</si>
  <si>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</si>
  <si>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</si>
  <si>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</si>
  <si>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</si>
  <si>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</si>
  <si>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</si>
  <si>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</si>
  <si>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</si>
  <si>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</si>
  <si>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</si>
  <si>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</si>
  <si>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</si>
  <si>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</si>
  <si>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</si>
  <si>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</si>
  <si>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</si>
  <si>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</si>
  <si>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</si>
  <si>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</si>
  <si>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</si>
  <si>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</si>
  <si>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</si>
  <si>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</si>
  <si>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</si>
  <si>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</si>
  <si>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</si>
  <si>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</si>
  <si>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</si>
  <si>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</si>
  <si>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</si>
  <si>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</si>
  <si>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</si>
  <si>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</si>
  <si>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</si>
  <si>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</si>
  <si>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</si>
  <si>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</si>
  <si>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</si>
  <si>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</si>
  <si>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</si>
  <si>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</si>
  <si>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</si>
  <si>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</si>
  <si>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</si>
  <si>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</si>
  <si>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</si>
  <si>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</si>
  <si>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</si>
  <si>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</si>
  <si>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</si>
  <si>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</si>
  <si>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</si>
  <si>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</si>
  <si>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</si>
  <si>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</si>
  <si>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</si>
  <si>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</si>
  <si>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</si>
  <si>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</si>
  <si>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</si>
  <si>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</si>
  <si>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</si>
  <si>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</si>
  <si>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</si>
  <si>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</si>
  <si>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</si>
  <si>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</si>
  <si>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</si>
  <si>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</si>
  <si>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</si>
  <si>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</si>
  <si>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</si>
  <si>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</si>
  <si>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</si>
  <si>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</si>
  <si>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</si>
  <si>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</si>
  <si>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</si>
  <si>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</si>
  <si>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</si>
  <si>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</si>
  <si>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</si>
  <si>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</si>
  <si>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</si>
  <si>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</si>
  <si>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</si>
  <si>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</si>
  <si>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</si>
  <si>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</si>
  <si>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</si>
  <si>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</si>
  <si>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</si>
  <si>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</si>
  <si>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</si>
  <si>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</si>
  <si>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</si>
  <si>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</si>
  <si>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</si>
  <si>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</si>
  <si>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</si>
  <si>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</si>
  <si>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</si>
  <si>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</si>
  <si>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</si>
  <si>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</si>
  <si>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</si>
  <si>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</si>
  <si>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</si>
  <si>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</si>
  <si>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</si>
  <si>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</si>
  <si>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</si>
  <si>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</si>
  <si>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</si>
  <si>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</si>
  <si>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</si>
  <si>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</si>
  <si>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</si>
  <si>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</si>
  <si>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</si>
  <si>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</si>
  <si>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</si>
  <si>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</si>
  <si>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</si>
  <si>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</si>
  <si>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</si>
  <si>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</si>
  <si>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</si>
  <si>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</si>
  <si>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</si>
  <si>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</si>
  <si>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</si>
  <si>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</si>
  <si>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</si>
  <si>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</si>
  <si>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</si>
  <si>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</si>
  <si>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</si>
  <si>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</si>
  <si>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</si>
  <si>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</si>
  <si>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</si>
  <si>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</si>
  <si>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</si>
  <si>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</si>
  <si>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</si>
  <si>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</si>
  <si>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</si>
  <si>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</si>
  <si>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</si>
  <si>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</si>
  <si>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</si>
  <si>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</si>
  <si>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</si>
  <si>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</si>
  <si>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</si>
  <si>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</si>
  <si>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</si>
  <si>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</si>
  <si>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</si>
  <si>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</si>
  <si>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</si>
  <si>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</si>
  <si>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</si>
  <si>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</si>
  <si>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</si>
  <si>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</si>
  <si>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</si>
  <si>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</si>
  <si>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</si>
  <si>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</si>
  <si>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</si>
  <si>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</si>
  <si>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</si>
  <si>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</si>
  <si>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</si>
  <si>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</si>
  <si>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</si>
  <si>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</si>
  <si>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</si>
  <si>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</si>
  <si>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</si>
  <si>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</si>
  <si>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</si>
  <si>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</si>
  <si>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</si>
  <si>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</si>
  <si>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</si>
  <si>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</si>
  <si>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</si>
  <si>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</si>
  <si>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</si>
  <si>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</si>
  <si>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</si>
  <si>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</si>
  <si>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</si>
  <si>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</si>
  <si>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</si>
  <si>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</si>
  <si>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</si>
  <si>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</si>
  <si>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</si>
  <si>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</si>
  <si>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</si>
  <si>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</si>
  <si>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</si>
  <si>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</si>
  <si>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</si>
  <si>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</si>
  <si>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</si>
  <si>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</si>
  <si>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</si>
  <si>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</si>
  <si>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</si>
  <si>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</si>
  <si>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</si>
  <si>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</si>
  <si>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</si>
  <si>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</si>
  <si>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</si>
  <si>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</si>
  <si>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</si>
  <si>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</si>
  <si>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</si>
  <si>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</si>
  <si>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</si>
  <si>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</si>
  <si>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</si>
  <si>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</si>
  <si>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</si>
  <si>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</si>
  <si>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</si>
  <si>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</si>
  <si>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</si>
  <si>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</si>
  <si>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</si>
  <si>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</si>
  <si>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</si>
  <si>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</si>
  <si>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</si>
  <si>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</si>
  <si>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</si>
  <si>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</si>
  <si>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</si>
  <si>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</si>
  <si>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</si>
  <si>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</si>
  <si>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</si>
  <si>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</si>
  <si>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</si>
  <si>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</si>
  <si>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</si>
  <si>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</si>
  <si>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</si>
  <si>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</si>
  <si>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</si>
  <si>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</si>
  <si>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</si>
  <si>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</si>
  <si>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</si>
  <si>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</si>
  <si>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</si>
  <si>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</si>
  <si>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</si>
  <si>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</si>
  <si>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</si>
  <si>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</si>
  <si>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</si>
  <si>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</si>
  <si>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</si>
  <si>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</si>
  <si>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</si>
  <si>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</si>
  <si>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</si>
  <si>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</si>
  <si>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</si>
  <si>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</si>
  <si>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</si>
  <si>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</si>
  <si>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</si>
  <si>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</si>
  <si>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</si>
  <si>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</si>
  <si>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</si>
  <si>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</si>
  <si>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</si>
  <si>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</si>
  <si>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</si>
  <si>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</si>
  <si>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</si>
  <si>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</si>
  <si>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</si>
  <si>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</si>
  <si>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</si>
  <si>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</si>
  <si>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</si>
  <si>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</si>
  <si>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</si>
  <si>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</si>
  <si>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</si>
  <si>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</si>
  <si>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</si>
  <si>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</si>
  <si>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</si>
  <si>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</si>
  <si>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</si>
  <si>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</si>
  <si>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</si>
  <si>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</si>
  <si>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</si>
  <si>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</si>
  <si>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</si>
  <si>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</si>
  <si>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</si>
  <si>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</si>
  <si>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</si>
  <si>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</si>
  <si>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</si>
  <si>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</si>
  <si>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</si>
  <si>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</si>
  <si>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</si>
  <si>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</si>
  <si>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</si>
  <si>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</si>
  <si>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</si>
  <si>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</si>
  <si>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</si>
  <si>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</si>
  <si>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</si>
  <si>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</si>
  <si>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</si>
  <si>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</si>
  <si>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</si>
  <si>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</si>
  <si>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</si>
  <si>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</si>
  <si>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</si>
  <si>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</si>
  <si>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</si>
  <si>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</si>
  <si>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</si>
  <si>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</si>
  <si>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</si>
  <si>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</si>
  <si>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</si>
  <si>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</si>
  <si>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</si>
  <si>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</si>
  <si>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</si>
  <si>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</si>
  <si>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</si>
  <si>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</si>
  <si>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</si>
  <si>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</si>
  <si>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</si>
  <si>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</si>
  <si>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</si>
  <si>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</si>
  <si>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</si>
  <si>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</si>
  <si>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</si>
  <si>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</si>
  <si>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</si>
  <si>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</si>
  <si>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</si>
  <si>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</si>
  <si>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</si>
  <si>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</si>
  <si>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</si>
  <si>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</si>
  <si>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</si>
  <si>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</si>
  <si>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</si>
  <si>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</si>
  <si>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</si>
  <si>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</si>
  <si>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</si>
  <si>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</si>
  <si>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</si>
  <si>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</si>
  <si>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</si>
  <si>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</si>
  <si>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</si>
  <si>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</si>
  <si>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</si>
  <si>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</si>
  <si>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</si>
  <si>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</si>
  <si>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</si>
  <si>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</si>
  <si>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</si>
  <si>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</si>
  <si>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</si>
  <si>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</si>
  <si>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</si>
  <si>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</si>
  <si>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</si>
  <si>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</si>
  <si>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</si>
  <si>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</si>
  <si>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</si>
  <si>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</si>
  <si>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</si>
  <si>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</si>
  <si>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</si>
  <si>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</si>
  <si>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</si>
  <si>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</si>
  <si>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</si>
  <si>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</si>
  <si>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</si>
  <si>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</si>
  <si>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</si>
  <si>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</si>
  <si>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</si>
  <si>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</si>
  <si>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</si>
  <si>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</si>
  <si>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</si>
  <si>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</si>
  <si>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</si>
  <si>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</si>
  <si>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</si>
  <si>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</si>
  <si>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</si>
  <si>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</si>
  <si>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</si>
  <si>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</si>
  <si>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</si>
  <si>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</si>
  <si>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</si>
  <si>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</si>
  <si>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</si>
  <si>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</si>
  <si>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</si>
  <si>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</si>
  <si>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</si>
  <si>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</si>
  <si>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</si>
  <si>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</si>
  <si>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</si>
  <si>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</si>
  <si>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</si>
  <si>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</si>
  <si>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</si>
  <si>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</si>
  <si>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</si>
  <si>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</si>
  <si>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</si>
  <si>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</si>
  <si>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</si>
  <si>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</si>
  <si>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</si>
  <si>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</si>
  <si>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</si>
  <si>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</si>
  <si>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</si>
  <si>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</si>
  <si>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</si>
  <si>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</si>
  <si>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</si>
  <si>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</si>
  <si>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</si>
  <si>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</si>
  <si>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</si>
  <si>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</si>
  <si>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</si>
  <si>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</si>
  <si>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</si>
  <si>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</si>
  <si>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</si>
  <si>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</si>
  <si>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</si>
  <si>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</si>
  <si>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</si>
  <si>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</si>
  <si>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</si>
  <si>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</si>
  <si>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</si>
  <si>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</si>
  <si>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</si>
  <si>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</si>
  <si>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</si>
  <si>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</si>
  <si>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</si>
  <si>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</si>
  <si>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</si>
  <si>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</si>
  <si>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</si>
  <si>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</si>
  <si>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</si>
  <si>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</si>
  <si>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</si>
  <si>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</si>
  <si>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</si>
  <si>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</si>
  <si>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</si>
  <si>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</si>
  <si>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</si>
  <si>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</si>
  <si>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</si>
  <si>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</si>
  <si>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</si>
  <si>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</si>
  <si>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</si>
  <si>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</si>
  <si>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</si>
  <si>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</si>
  <si>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</si>
  <si>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</si>
  <si>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</si>
  <si>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</si>
  <si>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</si>
  <si>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</si>
  <si>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</si>
  <si>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</si>
  <si>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</si>
  <si>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</si>
  <si>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</si>
  <si>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</si>
  <si>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</si>
  <si>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</si>
  <si>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</si>
  <si>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</si>
  <si>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</si>
  <si>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</si>
  <si>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</si>
  <si>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</si>
  <si>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</si>
  <si>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</si>
  <si>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</si>
  <si>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</si>
  <si>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</si>
  <si>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</si>
  <si>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</si>
  <si>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</si>
  <si>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</si>
  <si>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</si>
  <si>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</si>
  <si>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</si>
  <si>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</si>
  <si>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</si>
  <si>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</si>
  <si>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</si>
  <si>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</si>
  <si>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</si>
  <si>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</si>
  <si>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</si>
  <si>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</si>
  <si>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</si>
  <si>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</si>
  <si>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</si>
  <si>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</si>
  <si>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</si>
  <si>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</si>
  <si>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</si>
  <si>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</si>
  <si>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</si>
  <si>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</si>
  <si>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</si>
  <si>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</si>
  <si>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</si>
  <si>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</si>
  <si>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</si>
  <si>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</si>
  <si>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</si>
  <si>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</si>
  <si>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</si>
  <si>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</si>
  <si>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</si>
  <si>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</si>
  <si>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</si>
  <si>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</si>
  <si>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</si>
  <si>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</si>
  <si>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</si>
  <si>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</si>
  <si>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</si>
  <si>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</si>
  <si>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</si>
  <si>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</si>
  <si>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</si>
  <si>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</si>
  <si>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</si>
  <si>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</si>
  <si>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</si>
  <si>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</si>
  <si>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</si>
  <si>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</si>
  <si>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</si>
  <si>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</si>
  <si>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</si>
  <si>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</si>
  <si>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</si>
  <si>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</si>
  <si>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</si>
  <si>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</si>
  <si>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</si>
  <si>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</si>
  <si>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</si>
  <si>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</si>
  <si>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</si>
  <si>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</si>
  <si>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</si>
  <si>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</si>
  <si>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</si>
  <si>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</si>
  <si>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</si>
  <si>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</si>
  <si>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</si>
  <si>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</si>
  <si>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</si>
  <si>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</si>
  <si>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</si>
  <si>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</si>
  <si>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</si>
  <si>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</si>
  <si>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</si>
  <si>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</si>
  <si>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</si>
  <si>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</si>
  <si>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</si>
  <si>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</si>
  <si>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</si>
  <si>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</si>
  <si>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</si>
  <si>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</si>
  <si>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</si>
  <si>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</si>
  <si>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</si>
  <si>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</si>
  <si>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</si>
  <si>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</si>
  <si>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</si>
  <si>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</si>
  <si>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</si>
  <si>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</si>
  <si>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</si>
  <si>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</si>
  <si>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</si>
  <si>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</si>
  <si>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</si>
  <si>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</si>
  <si>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</si>
  <si>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</si>
  <si>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</si>
  <si>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</si>
  <si>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</si>
  <si>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</si>
  <si>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</si>
  <si>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</si>
  <si>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</si>
  <si>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</si>
  <si>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</si>
  <si>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</si>
  <si>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</si>
  <si>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</si>
  <si>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</si>
  <si>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</si>
  <si>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</si>
  <si>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</si>
  <si>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</si>
  <si>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</si>
  <si>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</si>
  <si>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</si>
  <si>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</si>
  <si>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</si>
  <si>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</si>
  <si>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</si>
  <si>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</si>
  <si>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</si>
  <si>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</si>
  <si>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</si>
  <si>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</si>
  <si>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</si>
  <si>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</si>
  <si>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</si>
  <si>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</si>
  <si>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</si>
  <si>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</si>
  <si>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</si>
  <si>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</si>
  <si>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</si>
  <si>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</si>
  <si>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</si>
  <si>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</si>
  <si>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</si>
  <si>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</si>
  <si>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</si>
  <si>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</si>
  <si>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</si>
  <si>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</si>
  <si>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</si>
  <si>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</si>
  <si>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</si>
  <si>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</si>
  <si>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</si>
  <si>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</si>
  <si>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</si>
  <si>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</si>
  <si>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</si>
  <si>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</si>
  <si>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</si>
  <si>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</si>
  <si>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</si>
  <si>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</si>
  <si>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</si>
  <si>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</si>
  <si>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</si>
  <si>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</si>
  <si>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</si>
  <si>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</si>
  <si>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</si>
  <si>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</si>
  <si>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</si>
  <si>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</si>
  <si>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</si>
  <si>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</si>
  <si>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</si>
  <si>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</si>
  <si>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</si>
  <si>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</si>
  <si>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</si>
  <si>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</si>
  <si>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</si>
  <si>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</si>
  <si>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</si>
  <si>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</si>
  <si>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</si>
  <si>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</si>
  <si>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</si>
  <si>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</si>
  <si>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</si>
  <si>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</si>
  <si>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</si>
  <si>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</si>
  <si>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</si>
  <si>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</si>
  <si>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</si>
  <si>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</si>
  <si>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</si>
  <si>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</si>
  <si>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</si>
  <si>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</si>
  <si>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</si>
  <si>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</si>
  <si>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</si>
  <si>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</si>
  <si>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</si>
  <si>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</si>
  <si>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</si>
  <si>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</si>
  <si>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</si>
  <si>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</si>
  <si>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</si>
  <si>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</si>
  <si>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</si>
  <si>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</si>
  <si>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</si>
  <si>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</si>
  <si>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</si>
  <si>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</si>
  <si>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</si>
  <si>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</si>
  <si>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</si>
  <si>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</si>
  <si>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</si>
  <si>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</si>
  <si>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</si>
  <si>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</si>
  <si>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</si>
  <si>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</si>
  <si>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</si>
  <si>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</si>
  <si>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</si>
  <si>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</si>
  <si>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</si>
  <si>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</si>
  <si>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</si>
  <si>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</si>
  <si>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</si>
  <si>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</si>
  <si>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</si>
  <si>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</si>
  <si>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</si>
  <si>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</si>
  <si>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</si>
  <si>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</si>
  <si>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</si>
  <si>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</si>
  <si>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</si>
  <si>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</si>
  <si>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</si>
  <si>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</si>
  <si>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</si>
  <si>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</si>
  <si>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</si>
  <si>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</si>
  <si>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</si>
  <si>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</si>
  <si>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</si>
  <si>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</si>
  <si>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</si>
  <si>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</si>
  <si>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</si>
  <si>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</si>
  <si>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</si>
  <si>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</si>
  <si>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</si>
  <si>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</si>
  <si>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</si>
  <si>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</si>
  <si>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</si>
  <si>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</si>
  <si>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</si>
  <si>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</si>
  <si>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</si>
  <si>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</si>
  <si>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</si>
  <si>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</si>
  <si>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</si>
  <si>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</si>
  <si>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</si>
  <si>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</si>
  <si>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</si>
  <si>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</si>
  <si>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</si>
  <si>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</si>
  <si>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</si>
  <si>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</si>
  <si>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</si>
  <si>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</si>
  <si>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</si>
  <si>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</si>
  <si>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</si>
  <si>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</si>
  <si>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</si>
  <si>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</si>
  <si>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</si>
  <si>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</si>
  <si>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</si>
  <si>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</si>
  <si>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</si>
  <si>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</si>
  <si>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</si>
  <si>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</si>
  <si>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</si>
  <si>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</si>
  <si>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</si>
  <si>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</si>
  <si>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</si>
  <si>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</si>
  <si>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</si>
  <si>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</si>
  <si>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</si>
  <si>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</si>
  <si>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</si>
  <si>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</si>
  <si>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</si>
  <si>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</si>
  <si>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</si>
  <si>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</si>
  <si>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</si>
  <si>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</si>
  <si>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</si>
  <si>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</si>
  <si>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</si>
  <si>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</si>
  <si>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</si>
  <si>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</si>
  <si>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</si>
  <si>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</si>
  <si>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</si>
  <si>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</si>
  <si>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</si>
  <si>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</si>
  <si>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</si>
  <si>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</si>
  <si>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</si>
  <si>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</si>
  <si>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</si>
  <si>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</si>
  <si>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</si>
  <si>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</si>
  <si>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</si>
  <si>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</si>
  <si>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</si>
  <si>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</si>
  <si>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</si>
  <si>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</si>
  <si>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</si>
  <si>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</si>
  <si>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</si>
  <si>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</si>
  <si>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</si>
  <si>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</si>
  <si>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</si>
  <si>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</si>
  <si>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</si>
  <si>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</si>
  <si>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</si>
  <si>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</si>
  <si>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</si>
  <si>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</si>
  <si>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</si>
  <si>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</si>
  <si>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</si>
  <si>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</si>
  <si>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</si>
  <si>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</si>
  <si>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</si>
  <si>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</si>
  <si>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</si>
  <si>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</si>
  <si>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</si>
  <si>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</si>
  <si>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</si>
  <si>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</si>
  <si>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</si>
  <si>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</si>
  <si>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</si>
  <si>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</si>
  <si>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</si>
  <si>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</si>
  <si>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</si>
  <si>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</si>
  <si>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</si>
  <si>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</si>
  <si>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</si>
  <si>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</si>
  <si>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</si>
  <si>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</si>
  <si>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</si>
  <si>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</si>
  <si>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</si>
  <si>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</si>
  <si>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</si>
  <si>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</si>
  <si>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</si>
  <si>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</si>
  <si>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</si>
  <si>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</si>
  <si>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</si>
  <si>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</si>
  <si>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</si>
  <si>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</si>
  <si>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</si>
  <si>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</si>
  <si>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</si>
  <si>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</si>
  <si>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</si>
  <si>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</si>
  <si>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</si>
  <si>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</si>
  <si>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</si>
  <si>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</si>
  <si>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</si>
  <si>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</si>
  <si>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</si>
  <si>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</si>
  <si>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</si>
  <si>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</si>
  <si>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</si>
  <si>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</si>
  <si>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</si>
  <si>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</si>
  <si>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</si>
  <si>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</si>
  <si>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</si>
  <si>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</si>
  <si>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</si>
  <si>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</si>
  <si>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</si>
  <si>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</si>
  <si>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</si>
  <si>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</si>
  <si>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</si>
  <si>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</si>
  <si>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</si>
  <si>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</si>
  <si>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</si>
  <si>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</si>
  <si>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</si>
  <si>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</si>
  <si>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</si>
  <si>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</si>
  <si>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</si>
  <si>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</si>
  <si>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</si>
  <si>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</si>
  <si>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</si>
  <si>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</si>
  <si>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</si>
  <si>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</si>
  <si>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</si>
  <si>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</si>
  <si>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</si>
  <si>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</si>
  <si>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</si>
  <si>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</si>
  <si>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</si>
  <si>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</si>
  <si>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</si>
  <si>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</si>
  <si>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</si>
  <si>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</si>
  <si>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</si>
  <si>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</si>
  <si>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</si>
  <si>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</si>
  <si>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</si>
  <si>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</si>
  <si>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</si>
  <si>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</si>
  <si>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</si>
  <si>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</si>
  <si>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</si>
  <si>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</si>
  <si>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</si>
  <si>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</si>
  <si>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</si>
  <si>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</si>
  <si>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</si>
  <si>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</si>
  <si>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</si>
  <si>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</si>
  <si>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</si>
  <si>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</si>
  <si>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</si>
  <si>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</si>
  <si>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</si>
  <si>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</si>
  <si>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</si>
  <si>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</si>
  <si>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</si>
  <si>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</si>
  <si>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</si>
  <si>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</si>
  <si>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</si>
  <si>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</si>
  <si>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</si>
  <si>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</si>
  <si>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</si>
  <si>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</si>
  <si>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</si>
  <si>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</si>
  <si>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</si>
  <si>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</si>
  <si>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</si>
  <si>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</si>
  <si>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</si>
  <si>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</si>
  <si>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</si>
  <si>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</si>
  <si>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</si>
  <si>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</si>
  <si>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</si>
  <si>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</si>
  <si>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</si>
  <si>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</si>
  <si>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</si>
  <si>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</si>
  <si>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</si>
  <si>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</si>
  <si>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</si>
  <si>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</si>
  <si>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</si>
  <si>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</si>
  <si>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</si>
  <si>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</si>
  <si>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</si>
  <si>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</si>
  <si>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</si>
  <si>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</si>
  <si>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</si>
  <si>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</si>
  <si>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</si>
  <si>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</si>
  <si>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</si>
  <si>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</si>
  <si>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</si>
  <si>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</si>
  <si>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</si>
  <si>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</si>
  <si>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</si>
  <si>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</si>
  <si>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</si>
  <si>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</si>
  <si>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</si>
  <si>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</si>
  <si>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</si>
  <si>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</si>
  <si>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</si>
  <si>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</si>
  <si>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</si>
  <si>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</si>
  <si>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</si>
  <si>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</si>
  <si>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</si>
  <si>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</si>
  <si>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</si>
  <si>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</si>
  <si>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</si>
  <si>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</si>
  <si>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</si>
  <si>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</si>
  <si>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</si>
  <si>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</si>
  <si>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</si>
  <si>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</si>
  <si>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</si>
  <si>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</si>
  <si>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</si>
  <si>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</si>
  <si>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</si>
  <si>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</si>
  <si>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</si>
  <si>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</si>
  <si>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</si>
  <si>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</si>
  <si>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</si>
  <si>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</si>
  <si>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</si>
  <si>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</si>
  <si>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</si>
  <si>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</si>
  <si>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</si>
  <si>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</si>
  <si>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</si>
  <si>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</si>
  <si>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</si>
  <si>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</si>
  <si>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</si>
  <si>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</si>
  <si>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</si>
  <si>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</si>
  <si>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</si>
  <si>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</si>
  <si>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</si>
  <si>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</si>
  <si>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</si>
  <si>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</si>
  <si>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</si>
  <si>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</si>
  <si>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</si>
  <si>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</si>
  <si>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</si>
  <si>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</si>
  <si>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</si>
  <si>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</si>
  <si>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</si>
  <si>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</si>
  <si>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</si>
  <si>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</si>
  <si>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</si>
  <si>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</si>
  <si>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</si>
  <si>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</si>
  <si>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</si>
  <si>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</si>
  <si>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</si>
  <si>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</si>
  <si>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</si>
  <si>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</si>
  <si>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</si>
  <si>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</si>
  <si>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</si>
  <si>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</si>
  <si>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</si>
  <si>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</si>
  <si>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</si>
  <si>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</si>
  <si>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</si>
  <si>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</si>
  <si>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</si>
  <si>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</si>
  <si>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</si>
  <si>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</si>
  <si>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</si>
  <si>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</si>
  <si>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</si>
  <si>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</si>
  <si>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</si>
  <si>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</si>
  <si>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</si>
  <si>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</si>
  <si>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</si>
  <si>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</si>
  <si>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</si>
  <si>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</si>
  <si>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</si>
  <si>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</si>
  <si>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</si>
  <si>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</si>
  <si>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</si>
  <si>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</si>
  <si>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</si>
  <si>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</si>
  <si>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</si>
  <si>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</si>
  <si>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</si>
  <si>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</si>
  <si>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</si>
  <si>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</si>
  <si>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</si>
  <si>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</si>
  <si>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</si>
  <si>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</si>
  <si>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</si>
  <si>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</si>
  <si>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</si>
  <si>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</si>
  <si>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</si>
  <si>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</si>
  <si>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</si>
  <si>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</si>
  <si>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</si>
  <si>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</si>
  <si>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</si>
  <si>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</si>
  <si>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</si>
  <si>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</si>
  <si>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</si>
  <si>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</si>
  <si>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</si>
  <si>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</si>
  <si>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</si>
  <si>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</si>
  <si>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</si>
  <si>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</si>
  <si>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</si>
  <si>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</si>
  <si>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</si>
  <si>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</si>
  <si>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</si>
  <si>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</si>
  <si>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</si>
  <si>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</si>
  <si>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</si>
  <si>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</si>
  <si>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</si>
  <si>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</si>
  <si>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</si>
  <si>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</si>
  <si>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</si>
  <si>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</si>
  <si>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</si>
  <si>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</si>
  <si>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</si>
  <si>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</si>
  <si>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</si>
  <si>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</si>
  <si>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</si>
  <si>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</si>
  <si>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</si>
  <si>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</si>
  <si>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</si>
  <si>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</si>
  <si>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</si>
  <si>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</si>
  <si>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</si>
  <si>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</si>
  <si>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</si>
  <si>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</si>
  <si>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</si>
  <si>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</si>
  <si>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</si>
  <si>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</si>
  <si>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</si>
  <si>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</si>
  <si>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</si>
  <si>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</si>
  <si>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</si>
  <si>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</si>
  <si>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</si>
  <si>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</si>
  <si>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</si>
  <si>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</si>
  <si>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</si>
  <si>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</si>
  <si>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</si>
  <si>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</si>
  <si>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</si>
  <si>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</si>
  <si>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</si>
  <si>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</si>
  <si>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</si>
  <si>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</si>
  <si>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</si>
  <si>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</si>
  <si>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</si>
  <si>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</si>
  <si>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</si>
  <si>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</si>
  <si>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</si>
  <si>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</si>
  <si>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</si>
  <si>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</si>
  <si>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</si>
  <si>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</si>
  <si>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</si>
  <si>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</si>
  <si>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</si>
  <si>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</si>
  <si>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</si>
  <si>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</si>
  <si>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</si>
  <si>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</si>
  <si>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</si>
  <si>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</si>
  <si>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</si>
  <si>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</si>
  <si>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</si>
  <si>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</si>
  <si>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</si>
  <si>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</si>
  <si>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</si>
  <si>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</si>
  <si>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</si>
  <si>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</si>
  <si>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</si>
  <si>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</si>
  <si>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</si>
  <si>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</si>
  <si>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</si>
  <si>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</si>
  <si>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</si>
  <si>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</si>
  <si>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</si>
  <si>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</si>
  <si>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</si>
  <si>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</si>
  <si>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</si>
  <si>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</si>
  <si>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</si>
  <si>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</si>
  <si>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</si>
  <si>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</si>
  <si>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</si>
  <si>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</si>
  <si>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</si>
  <si>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</si>
  <si>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</si>
  <si>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</si>
  <si>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</si>
  <si>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</si>
  <si>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</si>
  <si>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</si>
  <si>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</si>
  <si>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</si>
  <si>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</si>
  <si>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</si>
  <si>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</si>
  <si>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</si>
  <si>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</si>
  <si>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</si>
  <si>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</si>
  <si>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</si>
  <si>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</si>
  <si>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</si>
  <si>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</si>
  <si>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</si>
  <si>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</si>
  <si>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</si>
  <si>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</si>
  <si>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</si>
  <si>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</si>
  <si>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</si>
  <si>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</si>
  <si>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</si>
  <si>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</si>
  <si>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</si>
  <si>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</si>
  <si>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</si>
  <si>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</si>
  <si>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</si>
  <si>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</si>
  <si>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</si>
  <si>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</si>
  <si>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</si>
  <si>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</si>
  <si>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</si>
  <si>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</si>
  <si>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</si>
  <si>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</si>
  <si>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</si>
  <si>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</si>
  <si>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</si>
  <si>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</si>
  <si>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</si>
  <si>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</si>
  <si>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</si>
  <si>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</si>
  <si>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</si>
  <si>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</si>
  <si>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</si>
  <si>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</si>
  <si>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</si>
  <si>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</si>
  <si>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</si>
  <si>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</si>
  <si>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</si>
  <si>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</si>
  <si>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</si>
  <si>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</si>
  <si>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</si>
  <si>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</si>
  <si>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</si>
  <si>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</si>
  <si>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</si>
  <si>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</si>
  <si>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</si>
  <si>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</si>
  <si>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</si>
  <si>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</si>
  <si>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</si>
  <si>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</si>
  <si>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</si>
  <si>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</si>
  <si>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</si>
  <si>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</si>
  <si>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</si>
  <si>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</si>
  <si>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</si>
  <si>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</si>
  <si>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</si>
  <si>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</si>
  <si>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</si>
  <si>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</si>
  <si>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</si>
  <si>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</si>
  <si>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</si>
  <si>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</si>
  <si>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</si>
  <si>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</si>
  <si>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</si>
  <si>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</si>
  <si>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</si>
  <si>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</si>
  <si>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</si>
  <si>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</si>
  <si>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</si>
  <si>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</si>
  <si>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</si>
  <si>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</si>
  <si>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</si>
  <si>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</si>
  <si>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</si>
  <si>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</si>
  <si>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</si>
  <si>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</si>
  <si>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</si>
  <si>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</si>
  <si>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</si>
  <si>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</si>
  <si>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</si>
  <si>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</si>
  <si>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</si>
  <si>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</si>
  <si>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</si>
  <si>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</si>
  <si>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</si>
  <si>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</si>
  <si>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</si>
  <si>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</si>
  <si>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</si>
  <si>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</si>
  <si>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</si>
  <si>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</si>
  <si>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</si>
  <si>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</si>
  <si>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</si>
  <si>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</si>
  <si>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</si>
  <si>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</si>
  <si>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</si>
  <si>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</si>
  <si>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</si>
  <si>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</si>
  <si>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</si>
  <si>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</si>
  <si>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</si>
  <si>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</si>
  <si>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</si>
  <si>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</si>
  <si>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</si>
  <si>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</si>
  <si>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</si>
  <si>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</si>
  <si>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</si>
  <si>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</si>
  <si>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</si>
  <si>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</si>
  <si>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</si>
  <si>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</si>
  <si>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</si>
  <si>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</si>
  <si>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</si>
  <si>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</si>
  <si>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</si>
  <si>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</si>
  <si>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</si>
  <si>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</si>
  <si>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</si>
  <si>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</si>
  <si>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</si>
  <si>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</si>
  <si>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</si>
  <si>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</si>
  <si>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</si>
  <si>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</si>
  <si>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</si>
  <si>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</si>
  <si>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</si>
  <si>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</si>
  <si>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</si>
  <si>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</si>
  <si>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</si>
  <si>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</si>
  <si>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</si>
  <si>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</si>
  <si>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</si>
  <si>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</si>
  <si>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</si>
  <si>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</si>
  <si>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</si>
  <si>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</si>
  <si>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</si>
  <si>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</si>
  <si>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</si>
  <si>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</si>
  <si>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</si>
  <si>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</si>
  <si>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</si>
  <si>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</si>
  <si>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</si>
  <si>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</si>
  <si>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</si>
  <si>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</si>
  <si>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</si>
  <si>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</si>
  <si>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</si>
  <si>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</si>
  <si>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</si>
  <si>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</si>
  <si>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</si>
  <si>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</si>
  <si>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</si>
  <si>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</si>
  <si>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</si>
  <si>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</si>
  <si>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</si>
  <si>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</si>
  <si>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</si>
  <si>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</si>
  <si>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</si>
  <si>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</si>
  <si>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</si>
  <si>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</si>
  <si>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</si>
  <si>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</si>
  <si>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</si>
  <si>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</si>
  <si>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</si>
  <si>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</si>
  <si>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</si>
  <si>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</si>
  <si>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</si>
  <si>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</si>
  <si>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</si>
  <si>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</si>
  <si>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</si>
  <si>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</si>
  <si>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</si>
  <si>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</si>
  <si>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</si>
  <si>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</si>
  <si>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</si>
  <si>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</si>
  <si>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</si>
  <si>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</si>
  <si>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</si>
  <si>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</si>
  <si>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</si>
  <si>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</si>
  <si>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</si>
  <si>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</si>
  <si>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</si>
  <si>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</si>
  <si>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</si>
  <si>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</si>
  <si>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</si>
  <si>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</si>
  <si>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</si>
  <si>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</si>
  <si>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</si>
  <si>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</si>
  <si>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</si>
  <si>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</si>
  <si>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</si>
  <si>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</si>
  <si>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</si>
  <si>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</si>
  <si>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</si>
  <si>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</si>
  <si>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</si>
  <si>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</si>
  <si>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</si>
  <si>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</si>
  <si>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</si>
  <si>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</si>
  <si>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</si>
  <si>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</si>
  <si>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</si>
  <si>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</si>
  <si>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</si>
  <si>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</si>
  <si>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</si>
  <si>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</si>
  <si>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</si>
  <si>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</si>
  <si>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</si>
  <si>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</si>
  <si>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</si>
  <si>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</si>
  <si>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</si>
  <si>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</si>
  <si>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</si>
  <si>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</si>
  <si>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</si>
  <si>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</si>
  <si>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</si>
  <si>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</si>
  <si>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</si>
  <si>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</si>
  <si>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</si>
  <si>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</si>
  <si>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</si>
  <si>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</si>
  <si>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</si>
  <si>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</si>
  <si>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</si>
  <si>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</si>
  <si>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</si>
  <si>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</si>
  <si>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</si>
  <si>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</si>
  <si>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</si>
  <si>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</si>
  <si>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</si>
  <si>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</si>
  <si>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</si>
  <si>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</si>
  <si>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</si>
  <si>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</si>
  <si>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</si>
  <si>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</si>
  <si>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</si>
  <si>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</si>
  <si>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</si>
  <si>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</si>
  <si>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</si>
  <si>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</si>
  <si>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</si>
  <si>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</si>
  <si>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</si>
  <si>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</si>
  <si>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</si>
  <si>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</si>
  <si>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</si>
  <si>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</si>
  <si>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</si>
  <si>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</si>
  <si>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</si>
  <si>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</si>
  <si>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</si>
  <si>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</si>
  <si>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</si>
  <si>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</si>
  <si>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</si>
  <si>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</si>
  <si>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</si>
  <si>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</si>
  <si>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</si>
  <si>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</si>
  <si>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</si>
  <si>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</si>
  <si>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</si>
  <si>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</si>
  <si>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</si>
  <si>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</si>
  <si>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</si>
  <si>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</si>
  <si>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</si>
  <si>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</si>
  <si>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</si>
  <si>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</si>
  <si>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</si>
  <si>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</si>
  <si>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</si>
  <si>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</si>
  <si>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</si>
  <si>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</si>
  <si>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</si>
  <si>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</si>
  <si>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</si>
  <si>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</si>
  <si>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</si>
  <si>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</si>
  <si>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</si>
  <si>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</si>
  <si>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</si>
  <si>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</si>
  <si>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</si>
  <si>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</si>
  <si>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</si>
  <si>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</si>
  <si>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</si>
  <si>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</si>
  <si>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</si>
  <si>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</si>
  <si>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</si>
  <si>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</si>
  <si>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</si>
  <si>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</si>
  <si>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</si>
  <si>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</si>
  <si>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</si>
  <si>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</si>
  <si>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</si>
  <si>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</si>
  <si>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</si>
  <si>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</si>
  <si>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</si>
  <si>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</si>
  <si>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</si>
  <si>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</si>
  <si>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</si>
  <si>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</si>
  <si>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</si>
  <si>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</si>
  <si>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</si>
  <si>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</si>
  <si>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</si>
  <si>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</si>
  <si>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</si>
  <si>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</si>
  <si>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</si>
  <si>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</si>
  <si>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</si>
  <si>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</si>
  <si>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</si>
  <si>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</si>
  <si>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</si>
  <si>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</si>
  <si>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</si>
  <si>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</si>
  <si>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</si>
  <si>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</si>
  <si>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</si>
  <si>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</si>
  <si>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</si>
  <si>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</si>
  <si>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</si>
  <si>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</si>
  <si>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</si>
  <si>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</si>
  <si>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</si>
  <si>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</si>
  <si>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</si>
  <si>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</si>
  <si>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</si>
  <si>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</si>
  <si>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</si>
  <si>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</si>
  <si>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</si>
  <si>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</si>
  <si>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</si>
  <si>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</si>
  <si>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</si>
  <si>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</si>
  <si>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</si>
  <si>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</si>
  <si>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</si>
  <si>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</si>
  <si>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</si>
  <si>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</si>
  <si>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</si>
  <si>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</si>
  <si>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</si>
  <si>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</si>
  <si>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</si>
  <si>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</si>
  <si>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</si>
  <si>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</si>
  <si>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</si>
  <si>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</si>
  <si>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</si>
  <si>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</si>
  <si>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</si>
  <si>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</si>
  <si>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</si>
  <si>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</si>
  <si>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</si>
  <si>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</si>
  <si>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</si>
  <si>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</si>
  <si>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</si>
  <si>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</si>
  <si>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</si>
  <si>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</si>
  <si>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</si>
  <si>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</si>
  <si>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</si>
  <si>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</si>
  <si>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</si>
  <si>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</si>
  <si>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</si>
  <si>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</si>
  <si>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</si>
  <si>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</si>
  <si>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</si>
  <si>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</si>
  <si>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</si>
  <si>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</si>
  <si>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</si>
  <si>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</si>
  <si>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</si>
  <si>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</si>
  <si>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</si>
  <si>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</si>
  <si>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</si>
  <si>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</si>
  <si>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</si>
  <si>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</si>
  <si>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</si>
  <si>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</si>
  <si>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</si>
  <si>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</si>
  <si>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</si>
  <si>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</si>
  <si>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</si>
  <si>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</si>
  <si>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</si>
  <si>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</si>
  <si>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</si>
  <si>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</si>
  <si>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</si>
  <si>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</si>
  <si>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</si>
  <si>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</si>
  <si>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</si>
  <si>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</si>
  <si>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</si>
  <si>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</si>
  <si>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</si>
  <si>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</si>
  <si>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</si>
  <si>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</si>
  <si>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</si>
  <si>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</si>
  <si>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</si>
  <si>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</si>
  <si>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</si>
  <si>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</si>
  <si>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</si>
  <si>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</si>
  <si>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</si>
  <si>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</si>
  <si>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</si>
  <si>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</si>
  <si>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</si>
  <si>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</si>
  <si>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</si>
  <si>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</si>
  <si>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</si>
  <si>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</si>
  <si>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</si>
  <si>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</si>
  <si>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</si>
  <si>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</si>
  <si>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</si>
  <si>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</si>
  <si>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</si>
  <si>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</si>
  <si>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</si>
  <si>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</si>
  <si>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</si>
  <si>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</si>
  <si>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</si>
  <si>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</si>
  <si>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</si>
  <si>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</si>
  <si>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</si>
  <si>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</si>
  <si>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</si>
  <si>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</si>
  <si>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</si>
  <si>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</si>
  <si>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</si>
  <si>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</si>
  <si>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</si>
  <si>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</si>
  <si>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</si>
  <si>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</si>
  <si>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</si>
  <si>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</si>
  <si>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</si>
  <si>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</si>
  <si>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</si>
  <si>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</si>
  <si>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</si>
  <si>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</si>
  <si>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</si>
  <si>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</si>
  <si>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</si>
  <si>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</si>
  <si>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</si>
  <si>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</si>
  <si>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</si>
  <si>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</si>
  <si>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</si>
  <si>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</si>
  <si>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</si>
  <si>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</si>
  <si>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</si>
  <si>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</si>
  <si>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</si>
  <si>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</si>
  <si>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</si>
  <si>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</si>
  <si>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</si>
  <si>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</si>
  <si>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</si>
  <si>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</si>
  <si>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</si>
  <si>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</si>
  <si>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</si>
  <si>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</si>
  <si>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</si>
  <si>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</si>
  <si>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</si>
  <si>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</si>
  <si>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</si>
  <si>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</si>
  <si>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</si>
  <si>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</si>
  <si>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</si>
  <si>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</si>
  <si>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</si>
  <si>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</si>
  <si>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</si>
  <si>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</si>
  <si>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</si>
  <si>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</si>
  <si>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</si>
  <si>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</si>
  <si>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</si>
  <si>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</si>
  <si>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</si>
  <si>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</si>
  <si>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</si>
  <si>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</si>
  <si>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</si>
  <si>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</si>
  <si>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</si>
  <si>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</si>
  <si>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</si>
  <si>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</si>
  <si>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</si>
  <si>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</si>
  <si>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</si>
  <si>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</si>
  <si>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</si>
  <si>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</si>
  <si>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</si>
  <si>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</si>
  <si>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</si>
  <si>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</si>
  <si>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</si>
  <si>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</si>
  <si>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</si>
  <si>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</si>
  <si>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</si>
  <si>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</si>
  <si>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</si>
  <si>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</si>
  <si>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</si>
  <si>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</si>
  <si>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</si>
  <si>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</si>
  <si>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</si>
  <si>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</si>
  <si>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</si>
  <si>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</si>
  <si>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</si>
  <si>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</si>
  <si>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</si>
  <si>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</si>
  <si>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</si>
  <si>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</si>
  <si>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</si>
  <si>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</si>
  <si>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</si>
  <si>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</si>
  <si>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</si>
  <si>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</si>
  <si>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</si>
  <si>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</si>
  <si>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</si>
  <si>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</si>
  <si>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</si>
  <si>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</si>
  <si>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</si>
  <si>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</si>
  <si>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</si>
  <si>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</si>
  <si>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</si>
  <si>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</si>
  <si>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</si>
  <si>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</si>
  <si>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</si>
  <si>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</si>
  <si>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</si>
  <si>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</si>
  <si>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</si>
  <si>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</si>
  <si>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</si>
  <si>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</si>
  <si>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</si>
  <si>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</si>
  <si>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</si>
  <si>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</si>
  <si>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</si>
  <si>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</si>
  <si>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</si>
  <si>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</si>
  <si>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</si>
  <si>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</si>
  <si>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</si>
  <si>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</si>
  <si>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</si>
  <si>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</si>
  <si>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</si>
  <si>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</si>
  <si>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</si>
  <si>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</si>
  <si>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</si>
  <si>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</si>
  <si>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</si>
  <si>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</si>
  <si>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</si>
  <si>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</si>
  <si>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</si>
  <si>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</si>
  <si>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</si>
  <si>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</si>
  <si>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</si>
  <si>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</si>
  <si>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</si>
  <si>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</si>
  <si>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</si>
  <si>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</si>
  <si>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</si>
  <si>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</si>
  <si>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</si>
  <si>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</si>
  <si>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</si>
  <si>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</si>
  <si>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</si>
  <si>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</si>
  <si>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</si>
  <si>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</si>
  <si>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</si>
  <si>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</si>
  <si>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</si>
  <si>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</si>
  <si>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</si>
  <si>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</si>
  <si>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</si>
  <si>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</si>
  <si>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</si>
  <si>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</si>
  <si>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</si>
  <si>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</si>
  <si>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</si>
  <si>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</si>
  <si>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</si>
  <si>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</si>
  <si>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</si>
  <si>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</si>
  <si>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</si>
  <si>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</si>
  <si>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</si>
  <si>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</si>
  <si>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</si>
  <si>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</si>
  <si>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</si>
  <si>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</si>
  <si>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</si>
  <si>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</si>
  <si>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</si>
  <si>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</si>
  <si>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</si>
  <si>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</si>
  <si>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</si>
  <si>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</si>
  <si>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</si>
  <si>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</si>
  <si>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</si>
  <si>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</si>
  <si>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</si>
  <si>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</si>
  <si>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</si>
  <si>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</si>
  <si>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</si>
  <si>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</si>
  <si>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</si>
  <si>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</si>
  <si>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</si>
  <si>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</si>
  <si>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</si>
  <si>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</si>
  <si>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</si>
  <si>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</si>
  <si>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</si>
  <si>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</si>
  <si>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</si>
  <si>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</si>
  <si>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</si>
  <si>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</si>
  <si>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</si>
  <si>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</si>
  <si>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</si>
  <si>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</si>
  <si>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</si>
  <si>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</si>
  <si>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</si>
  <si>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</si>
  <si>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</si>
  <si>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</si>
  <si>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</si>
  <si>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</si>
  <si>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</si>
  <si>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</si>
  <si>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</si>
  <si>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</si>
  <si>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</si>
  <si>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</si>
  <si>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</si>
  <si>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</si>
  <si>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</si>
  <si>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</si>
  <si>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</si>
  <si>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</si>
  <si>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</si>
  <si>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</si>
  <si>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</si>
  <si>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</si>
  <si>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</si>
  <si>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</si>
  <si>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</si>
  <si>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</si>
  <si>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</si>
  <si>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</si>
  <si>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</si>
  <si>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</si>
  <si>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</si>
  <si>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</si>
  <si>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</si>
  <si>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</si>
  <si>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</si>
  <si>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</si>
  <si>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</si>
  <si>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</si>
  <si>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</si>
  <si>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</si>
  <si>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</si>
  <si>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</si>
  <si>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</si>
  <si>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</si>
  <si>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</si>
  <si>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</si>
  <si>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</si>
  <si>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</si>
  <si>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</si>
  <si>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</si>
  <si>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</si>
  <si>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</si>
  <si>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</si>
  <si>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</si>
  <si>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</si>
  <si>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</si>
  <si>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</si>
  <si>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</si>
  <si>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</si>
  <si>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</si>
  <si>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</si>
  <si>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</si>
  <si>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</si>
  <si>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</si>
  <si>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</si>
  <si>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</si>
  <si>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</si>
  <si>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</si>
  <si>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</si>
  <si>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</si>
  <si>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</si>
  <si>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</si>
  <si>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</si>
  <si>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</si>
  <si>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</si>
  <si>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</si>
  <si>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</si>
  <si>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</si>
  <si>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</si>
  <si>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</si>
  <si>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</si>
  <si>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</si>
  <si>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</si>
  <si>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</si>
  <si>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</si>
  <si>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</si>
  <si>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</si>
  <si>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</si>
  <si>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</si>
  <si>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</si>
  <si>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</si>
  <si>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</si>
  <si>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</si>
  <si>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</si>
  <si>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</si>
  <si>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</si>
  <si>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</si>
  <si>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</si>
  <si>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</si>
  <si>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</si>
  <si>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</si>
  <si>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</si>
  <si>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</si>
  <si>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</si>
  <si>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</si>
  <si>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</si>
  <si>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</si>
  <si>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</si>
  <si>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</si>
  <si>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</si>
  <si>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</si>
  <si>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</si>
  <si>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</si>
  <si>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</si>
  <si>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</si>
  <si>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</si>
  <si>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</si>
  <si>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</si>
  <si>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</si>
  <si>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</si>
  <si>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</si>
  <si>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</si>
  <si>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</si>
  <si>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</si>
  <si>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</si>
  <si>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</si>
  <si>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</si>
  <si>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</si>
  <si>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</si>
  <si>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</si>
  <si>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</si>
  <si>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</si>
  <si>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</si>
  <si>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</si>
  <si>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</si>
  <si>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</si>
  <si>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</si>
  <si>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</si>
  <si>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</si>
  <si>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</si>
  <si>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</si>
  <si>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</si>
  <si>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</si>
  <si>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</si>
  <si>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</si>
  <si>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</si>
  <si>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</si>
  <si>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</si>
  <si>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</si>
  <si>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</si>
  <si>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</si>
  <si>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</si>
  <si>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</si>
  <si>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</si>
  <si>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</si>
  <si>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</si>
  <si>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</si>
  <si>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</si>
  <si>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</si>
  <si>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</si>
  <si>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</si>
  <si>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</si>
  <si>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</si>
  <si>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</si>
  <si>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</si>
  <si>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</si>
  <si>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</si>
  <si>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</si>
  <si>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</si>
  <si>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</si>
  <si>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</si>
  <si>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</si>
  <si>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</si>
  <si>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</si>
  <si>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</si>
  <si>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</si>
  <si>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</si>
  <si>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</si>
  <si>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</si>
  <si>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</si>
  <si>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</si>
  <si>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</si>
  <si>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</si>
  <si>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</si>
  <si>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</si>
  <si>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</si>
  <si>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</si>
  <si>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</si>
  <si>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</si>
  <si>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</si>
  <si>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</si>
  <si>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</si>
  <si>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</si>
  <si>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</si>
  <si>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</si>
  <si>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</si>
  <si>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</si>
  <si>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</si>
  <si>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</si>
  <si>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</si>
  <si>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</si>
  <si>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</si>
  <si>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</si>
  <si>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</si>
  <si>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</si>
  <si>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</si>
  <si>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</si>
  <si>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</si>
  <si>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</si>
  <si>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</si>
  <si>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</si>
  <si>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</si>
  <si>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</si>
  <si>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</si>
  <si>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</si>
  <si>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</si>
  <si>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</si>
  <si>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</si>
  <si>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</si>
  <si>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</si>
  <si>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</si>
  <si>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</si>
  <si>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</si>
  <si>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</si>
  <si>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</si>
  <si>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</si>
  <si>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</si>
  <si>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</si>
  <si>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</si>
  <si>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</si>
  <si>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</si>
  <si>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</si>
  <si>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</si>
  <si>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</si>
  <si>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</si>
  <si>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</si>
  <si>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</si>
  <si>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</si>
  <si>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</si>
  <si>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</si>
  <si>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</si>
  <si>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</si>
  <si>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</si>
  <si>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</si>
  <si>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</si>
  <si>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</si>
  <si>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</si>
  <si>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</si>
  <si>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</si>
  <si>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</si>
  <si>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</si>
  <si>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</si>
  <si>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</si>
  <si>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</si>
  <si>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</si>
  <si>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</si>
  <si>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</si>
  <si>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</si>
  <si>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</si>
  <si>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</si>
  <si>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</si>
  <si>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</si>
  <si>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</si>
  <si>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</si>
  <si>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</si>
  <si>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</si>
  <si>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</si>
  <si>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</si>
  <si>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</si>
  <si>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</si>
  <si>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</si>
  <si>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</si>
  <si>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</si>
  <si>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</si>
  <si>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</si>
  <si>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</si>
  <si>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</si>
  <si>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</si>
  <si>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</si>
  <si>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</si>
  <si>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</si>
  <si>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</si>
  <si>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</si>
  <si>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</si>
  <si>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</si>
  <si>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</si>
  <si>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</si>
  <si>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</si>
  <si>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</si>
  <si>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</si>
  <si>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</si>
  <si>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</si>
  <si>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</si>
  <si>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</si>
  <si>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</si>
  <si>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</si>
  <si>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</si>
  <si>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</si>
  <si>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</si>
  <si>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</si>
  <si>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</si>
  <si>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</si>
  <si>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</si>
  <si>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</si>
  <si>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</si>
  <si>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</si>
  <si>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</si>
  <si>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</si>
  <si>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</si>
  <si>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</si>
  <si>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</si>
  <si>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</si>
  <si>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</si>
  <si>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</si>
  <si>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</si>
  <si>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</si>
  <si>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</si>
  <si>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</si>
  <si>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</si>
  <si>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</si>
  <si>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</si>
  <si>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</si>
  <si>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</si>
  <si>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</si>
  <si>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</si>
  <si>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</si>
  <si>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</si>
  <si>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</si>
  <si>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</si>
  <si>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</si>
  <si>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</si>
  <si>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</si>
  <si>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</si>
  <si>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</si>
  <si>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</si>
  <si>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</si>
  <si>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</si>
  <si>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</si>
  <si>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</si>
  <si>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</si>
  <si>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</si>
  <si>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</si>
  <si>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</si>
  <si>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</si>
  <si>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</si>
  <si>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</si>
  <si>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</si>
  <si>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</si>
  <si>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</si>
  <si>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</si>
  <si>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</si>
  <si>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</si>
  <si>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</si>
  <si>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</si>
  <si>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</si>
  <si>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</si>
  <si>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</si>
  <si>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</si>
  <si>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</si>
  <si>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</si>
  <si>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</si>
  <si>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</si>
  <si>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</si>
  <si>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</si>
  <si>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</si>
  <si>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</si>
  <si>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</si>
  <si>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</si>
  <si>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</si>
  <si>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</si>
  <si>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</si>
  <si>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</si>
  <si>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</si>
  <si>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</si>
  <si>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</si>
  <si>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</si>
  <si>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</si>
  <si>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</si>
  <si>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</si>
  <si>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</si>
  <si>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</si>
  <si>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</si>
  <si>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</si>
  <si>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</si>
  <si>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</si>
  <si>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</si>
  <si>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</si>
  <si>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</si>
  <si>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</si>
  <si>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</si>
  <si>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</si>
  <si>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</si>
  <si>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</si>
  <si>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</si>
  <si>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</si>
  <si>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</si>
  <si>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</si>
  <si>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</si>
  <si>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</si>
  <si>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</si>
  <si>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</si>
  <si>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</si>
  <si>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</si>
  <si>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</si>
  <si>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</si>
  <si>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</si>
  <si>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</si>
  <si>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</si>
  <si>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</si>
  <si>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</si>
  <si>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</si>
  <si>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</si>
  <si>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</si>
  <si>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</si>
  <si>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</si>
  <si>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</si>
  <si>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</si>
  <si>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</si>
  <si>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</si>
  <si>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</si>
  <si>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</si>
  <si>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</si>
  <si>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</si>
  <si>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</si>
  <si>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</si>
  <si>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</si>
  <si>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</si>
  <si>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</si>
  <si>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</si>
  <si>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</si>
  <si>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</si>
  <si>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</si>
  <si>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</si>
  <si>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</si>
  <si>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</si>
  <si>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</si>
  <si>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</si>
  <si>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</si>
  <si>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</si>
  <si>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</si>
  <si>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</si>
  <si>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</si>
  <si>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</si>
  <si>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</si>
  <si>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</si>
  <si>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</si>
  <si>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</si>
  <si>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</si>
  <si>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</si>
  <si>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</si>
  <si>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</si>
  <si>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</si>
  <si>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</si>
  <si>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</si>
  <si>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</si>
  <si>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</si>
  <si>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</si>
  <si>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</si>
  <si>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</si>
  <si>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</si>
  <si>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</si>
  <si>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</si>
  <si>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</si>
  <si>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</si>
  <si>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</si>
  <si>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</si>
  <si>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</si>
  <si>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</si>
  <si>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</si>
  <si>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</si>
  <si>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</si>
  <si>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</si>
  <si>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</si>
  <si>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</si>
  <si>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</si>
  <si>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</si>
  <si>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</si>
  <si>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</si>
  <si>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</si>
  <si>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</si>
  <si>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</si>
  <si>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</si>
  <si>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</si>
  <si>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</si>
  <si>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</si>
  <si>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</si>
  <si>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</si>
  <si>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</si>
  <si>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</si>
  <si>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</si>
  <si>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</si>
  <si>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</si>
  <si>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</si>
  <si>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</si>
  <si>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</si>
  <si>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</si>
  <si>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</si>
  <si>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</si>
  <si>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</si>
  <si>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</si>
  <si>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</si>
  <si>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</si>
  <si>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</si>
  <si>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</si>
  <si>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</si>
  <si>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</si>
  <si>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</si>
  <si>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</si>
  <si>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</si>
  <si>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</si>
  <si>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</si>
  <si>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</si>
  <si>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</si>
  <si>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</si>
  <si>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</si>
  <si>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</si>
  <si>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</si>
  <si>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</si>
  <si>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</si>
  <si>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</si>
  <si>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</si>
  <si>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</si>
  <si>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</si>
  <si>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</si>
  <si>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</si>
  <si>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</si>
  <si>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</si>
  <si>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</si>
  <si>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</si>
  <si>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</si>
  <si>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</si>
  <si>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</si>
  <si>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</si>
  <si>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</si>
  <si>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</si>
  <si>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</si>
  <si>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</si>
  <si>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</si>
  <si>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</si>
  <si>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</si>
  <si>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</si>
  <si>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</si>
  <si>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</si>
  <si>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</si>
  <si>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</si>
  <si>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</si>
  <si>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</si>
  <si>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</si>
  <si>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</si>
  <si>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</si>
  <si>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</si>
  <si>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</si>
  <si>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</si>
  <si>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</si>
  <si>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</si>
  <si>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</si>
  <si>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</si>
  <si>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</si>
  <si>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</si>
  <si>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</si>
  <si>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</si>
  <si>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</si>
  <si>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</si>
  <si>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</si>
  <si>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</si>
  <si>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</si>
  <si>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</si>
  <si>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</si>
  <si>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</si>
  <si>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</si>
  <si>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</si>
  <si>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</si>
  <si>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</si>
  <si>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</si>
  <si>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</si>
  <si>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</si>
  <si>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</si>
  <si>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</si>
  <si>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</si>
  <si>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</si>
  <si>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</si>
  <si>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</si>
  <si>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</si>
  <si>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</si>
  <si>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</si>
  <si>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</si>
  <si>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</si>
  <si>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</si>
  <si>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</si>
  <si>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</si>
  <si>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</si>
  <si>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</si>
  <si>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</si>
  <si>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</si>
  <si>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</si>
  <si>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</si>
  <si>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</si>
  <si>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</si>
  <si>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</si>
  <si>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</si>
  <si>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</si>
  <si>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</si>
  <si>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</si>
  <si>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</si>
  <si>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</si>
  <si>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</si>
  <si>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</si>
  <si>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</si>
  <si>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</si>
  <si>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</si>
  <si>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</si>
  <si>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</si>
  <si>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</si>
  <si>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</si>
  <si>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</si>
  <si>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</si>
  <si>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</si>
  <si>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</si>
  <si>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</si>
  <si>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</si>
  <si>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</si>
  <si>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</si>
  <si>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</si>
  <si>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</si>
  <si>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</si>
  <si>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</si>
  <si>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</si>
  <si>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</si>
  <si>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</si>
  <si>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</si>
  <si>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</si>
  <si>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</si>
  <si>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</si>
  <si>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</si>
  <si>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</si>
  <si>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</si>
  <si>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</si>
  <si>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</si>
  <si>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</si>
  <si>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</si>
  <si>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</si>
  <si>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</si>
  <si>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</si>
  <si>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</si>
  <si>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</si>
  <si>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</si>
  <si>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</si>
  <si>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</si>
  <si>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</si>
  <si>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</si>
  <si>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</si>
  <si>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</si>
  <si>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</si>
  <si>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</si>
  <si>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</si>
  <si>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</si>
  <si>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</si>
  <si>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</si>
  <si>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</si>
  <si>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</si>
  <si>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</si>
  <si>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</si>
  <si>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</si>
  <si>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</si>
  <si>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</si>
  <si>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</si>
  <si>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</si>
  <si>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</si>
  <si>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</si>
  <si>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</si>
  <si>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</si>
  <si>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</si>
  <si>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</si>
  <si>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</si>
  <si>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</si>
  <si>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</si>
  <si>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</si>
  <si>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</si>
  <si>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</si>
  <si>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</si>
  <si>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</si>
  <si>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</si>
  <si>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</si>
  <si>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</si>
  <si>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</si>
  <si>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</si>
  <si>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</si>
  <si>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</si>
  <si>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</si>
  <si>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</si>
  <si>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</si>
  <si>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</si>
  <si>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</si>
  <si>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</si>
  <si>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</si>
  <si>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</si>
  <si>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</si>
  <si>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</si>
  <si>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</si>
  <si>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</si>
  <si>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</si>
  <si>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</si>
  <si>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</si>
  <si>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</si>
  <si>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</si>
  <si>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</si>
  <si>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</si>
  <si>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</si>
  <si>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</si>
  <si>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</si>
  <si>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</si>
  <si>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</si>
  <si>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</si>
  <si>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</si>
  <si>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</si>
  <si>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</si>
  <si>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</si>
  <si>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</si>
  <si>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</si>
  <si>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</si>
  <si>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</si>
  <si>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</si>
  <si>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</si>
  <si>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</si>
  <si>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</si>
  <si>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</si>
  <si>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</si>
  <si>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</si>
  <si>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</si>
  <si>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</si>
  <si>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</si>
  <si>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</si>
  <si>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</si>
  <si>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</si>
  <si>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</si>
  <si>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</si>
  <si>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</si>
  <si>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</si>
  <si>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</si>
  <si>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</si>
  <si>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</si>
  <si>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</si>
  <si>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</si>
  <si>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</si>
  <si>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</si>
  <si>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</si>
  <si>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</si>
  <si>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</si>
  <si>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</si>
  <si>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</si>
  <si>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</si>
  <si>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</si>
  <si>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</si>
  <si>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</si>
  <si>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</si>
  <si>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</si>
  <si>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</si>
  <si>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</si>
  <si>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</si>
  <si>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</si>
  <si>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</si>
  <si>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</si>
  <si>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</si>
  <si>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</si>
  <si>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</si>
  <si>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</si>
  <si>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</si>
  <si>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</si>
  <si>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</si>
  <si>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</si>
  <si>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</si>
  <si>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</si>
  <si>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</si>
  <si>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</si>
  <si>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</si>
  <si>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</si>
  <si>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</si>
  <si>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</si>
  <si>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</si>
  <si>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</si>
  <si>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</si>
  <si>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</si>
  <si>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</si>
  <si>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</si>
  <si>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</si>
  <si>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</si>
  <si>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</si>
  <si>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</si>
  <si>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</si>
  <si>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</si>
  <si>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</si>
  <si>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</si>
  <si>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</si>
  <si>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</si>
  <si>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</si>
  <si>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</si>
  <si>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</si>
  <si>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</si>
  <si>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</si>
  <si>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</si>
  <si>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</si>
  <si>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</si>
  <si>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</si>
  <si>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</si>
  <si>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</si>
  <si>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</si>
  <si>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</si>
  <si>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</si>
  <si>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</si>
  <si>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</si>
  <si>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</si>
  <si>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</si>
  <si>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</si>
  <si>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</si>
  <si>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</si>
  <si>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</si>
  <si>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</si>
  <si>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</si>
  <si>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</si>
  <si>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</si>
  <si>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</si>
  <si>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</si>
  <si>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</si>
  <si>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</si>
  <si>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</si>
  <si>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</si>
  <si>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</si>
  <si>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</si>
  <si>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</si>
  <si>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</si>
  <si>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</si>
  <si>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</si>
  <si>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</si>
  <si>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</si>
  <si>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</si>
  <si>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</si>
  <si>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</si>
  <si>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</si>
  <si>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</si>
  <si>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</si>
  <si>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</si>
  <si>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</si>
  <si>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</si>
  <si>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</si>
  <si>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</si>
  <si>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</si>
  <si>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</si>
  <si>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</si>
  <si>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</si>
  <si>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</si>
  <si>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</si>
  <si>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</si>
  <si>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</si>
  <si>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</si>
  <si>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</si>
  <si>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</si>
  <si>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</si>
  <si>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</si>
  <si>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</si>
  <si>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</si>
  <si>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</si>
  <si>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</si>
  <si>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</si>
  <si>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</si>
  <si>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</si>
  <si>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</si>
  <si>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</si>
  <si>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</si>
  <si>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</si>
  <si>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</si>
  <si>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</si>
  <si>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</si>
  <si>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</si>
  <si>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</si>
  <si>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</si>
  <si>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</si>
  <si>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</si>
  <si>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</si>
  <si>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</si>
  <si>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</si>
  <si>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</si>
  <si>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</si>
  <si>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</si>
  <si>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</si>
  <si>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</si>
  <si>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</si>
  <si>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</si>
  <si>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</si>
  <si>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</si>
  <si>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</si>
  <si>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</si>
  <si>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</si>
  <si>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</si>
  <si>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</si>
  <si>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</si>
  <si>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</si>
  <si>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</si>
  <si>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</si>
  <si>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</si>
  <si>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</si>
  <si>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</si>
  <si>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</si>
  <si>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</si>
  <si>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</si>
  <si>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</si>
  <si>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</si>
  <si>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</si>
  <si>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</si>
  <si>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</si>
  <si>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</si>
  <si>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</si>
  <si>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</si>
  <si>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</si>
  <si>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</si>
  <si>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</si>
  <si>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</si>
  <si>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</si>
  <si>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</si>
  <si>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</si>
  <si>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</si>
  <si>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</si>
  <si>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</si>
  <si>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</si>
  <si>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</si>
  <si>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</si>
  <si>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</si>
  <si>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</si>
  <si>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</si>
  <si>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</si>
  <si>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</si>
  <si>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</si>
  <si>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</si>
  <si>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</si>
  <si>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</si>
  <si>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</si>
  <si>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</si>
  <si>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</si>
  <si>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</si>
  <si>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</si>
  <si>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</si>
  <si>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</si>
  <si>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</si>
  <si>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</si>
  <si>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</si>
  <si>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</si>
  <si>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</si>
  <si>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</si>
  <si>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</si>
  <si>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</si>
  <si>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</si>
  <si>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</si>
  <si>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</si>
  <si>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</si>
  <si>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</si>
  <si>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</si>
  <si>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</si>
  <si>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</si>
  <si>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</si>
  <si>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</si>
  <si>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</si>
  <si>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</si>
  <si>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</si>
  <si>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</si>
  <si>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</si>
  <si>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</si>
  <si>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</si>
  <si>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</si>
  <si>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</si>
  <si>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</si>
  <si>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</si>
  <si>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</si>
  <si>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</si>
  <si>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</si>
  <si>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</si>
  <si>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</si>
  <si>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</si>
  <si>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</si>
  <si>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</si>
  <si>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</si>
  <si>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</si>
  <si>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</si>
  <si>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</si>
  <si>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</si>
  <si>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</si>
  <si>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</si>
  <si>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</si>
  <si>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</si>
  <si>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</si>
  <si>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</si>
  <si>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</si>
  <si>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</si>
  <si>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</si>
  <si>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</si>
  <si>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</si>
  <si>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</si>
  <si>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</si>
  <si>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</si>
  <si>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</si>
  <si>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</si>
  <si>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</si>
  <si>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</si>
  <si>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</si>
  <si>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</si>
  <si>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</si>
  <si>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</si>
  <si>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</si>
  <si>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</si>
  <si>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</si>
  <si>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</si>
  <si>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</si>
  <si>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</si>
  <si>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</si>
  <si>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</si>
  <si>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</si>
  <si>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</si>
  <si>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</si>
  <si>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</si>
  <si>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</si>
  <si>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</si>
  <si>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</si>
  <si>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</si>
  <si>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</si>
  <si>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</si>
  <si>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</si>
  <si>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</si>
  <si>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</si>
  <si>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</si>
  <si>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</si>
  <si>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</si>
  <si>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</si>
  <si>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</si>
  <si>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</si>
  <si>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</si>
  <si>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</si>
  <si>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</si>
  <si>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</si>
  <si>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</si>
  <si>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</si>
  <si>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</si>
  <si>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</si>
  <si>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</si>
  <si>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</si>
  <si>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</si>
  <si>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</si>
  <si>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</si>
  <si>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</si>
  <si>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</si>
  <si>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</si>
  <si>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</si>
  <si>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</si>
  <si>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</si>
  <si>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</si>
  <si>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</si>
  <si>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</si>
  <si>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</si>
  <si>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</si>
  <si>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</si>
  <si>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</si>
  <si>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</si>
  <si>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</si>
  <si>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</si>
  <si>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</si>
  <si>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</si>
  <si>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</si>
  <si>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</si>
  <si>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</si>
  <si>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</si>
  <si>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</si>
  <si>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</si>
  <si>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</si>
  <si>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</si>
  <si>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</si>
  <si>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</si>
  <si>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</si>
  <si>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</si>
  <si>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</si>
  <si>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</si>
  <si>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</si>
  <si>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</si>
  <si>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</si>
  <si>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</si>
  <si>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</si>
  <si>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</si>
  <si>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</si>
  <si>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</si>
  <si>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</si>
  <si>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</si>
  <si>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</si>
  <si>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</si>
  <si>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</si>
  <si>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</si>
  <si>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</si>
  <si>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</si>
  <si>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</si>
  <si>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</si>
  <si>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</si>
  <si>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</si>
  <si>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</si>
  <si>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</si>
  <si>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</si>
  <si>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</si>
  <si>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</si>
  <si>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</si>
  <si>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</si>
  <si>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</si>
  <si>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</si>
  <si>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</si>
  <si>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</si>
  <si>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</si>
  <si>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</si>
  <si>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</si>
  <si>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</si>
  <si>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</si>
  <si>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</si>
  <si>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</si>
  <si>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</si>
  <si>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</si>
  <si>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</si>
  <si>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</si>
  <si>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</si>
  <si>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</si>
  <si>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</si>
  <si>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</si>
  <si>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</si>
  <si>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</si>
  <si>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</si>
  <si>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</si>
  <si>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</si>
  <si>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</si>
  <si>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</si>
  <si>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</si>
  <si>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</si>
  <si>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</si>
  <si>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</si>
  <si>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</si>
  <si>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</si>
  <si>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</si>
  <si>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</si>
  <si>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</si>
  <si>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</si>
  <si>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</si>
  <si>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</si>
  <si>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</si>
  <si>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</si>
  <si>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</si>
  <si>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</si>
  <si>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</si>
  <si>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</si>
  <si>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</si>
  <si>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</si>
  <si>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</si>
  <si>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</si>
  <si>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</si>
  <si>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</si>
  <si>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</si>
  <si>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</si>
  <si>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</si>
  <si>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</si>
  <si>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</si>
  <si>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</si>
  <si>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</si>
  <si>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</si>
  <si>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</si>
  <si>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</si>
  <si>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</si>
  <si>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</si>
  <si>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</si>
  <si>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</si>
  <si>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</si>
  <si>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</si>
  <si>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</si>
  <si>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</si>
  <si>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</si>
  <si>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</si>
  <si>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</si>
  <si>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</si>
  <si>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</si>
  <si>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</si>
  <si>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</si>
  <si>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</si>
  <si>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</si>
  <si>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</si>
  <si>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</si>
  <si>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</si>
  <si>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</si>
  <si>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</si>
  <si>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</si>
  <si>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</si>
  <si>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</si>
  <si>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</si>
  <si>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</si>
  <si>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</si>
  <si>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</si>
  <si>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</si>
  <si>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</si>
  <si>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</si>
  <si>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</si>
  <si>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</si>
  <si>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</si>
  <si>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</si>
  <si>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</si>
  <si>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</si>
  <si>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</si>
  <si>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</si>
  <si>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</si>
  <si>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</si>
  <si>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</si>
  <si>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</si>
  <si>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</si>
  <si>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</si>
  <si>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</si>
  <si>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</si>
  <si>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</si>
  <si>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</si>
  <si>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</si>
  <si>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</si>
  <si>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</si>
  <si>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</si>
  <si>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</si>
  <si>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</si>
  <si>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</si>
  <si>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</si>
  <si>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</si>
  <si>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</si>
  <si>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</si>
  <si>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</si>
  <si>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</si>
  <si>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</si>
  <si>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</si>
  <si>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</si>
  <si>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</si>
  <si>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</si>
  <si>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</si>
  <si>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</si>
  <si>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</si>
  <si>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</si>
  <si>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</si>
  <si>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</si>
  <si>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</si>
  <si>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</si>
  <si>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</si>
  <si>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</si>
  <si>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</si>
  <si>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</si>
  <si>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</si>
  <si>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</si>
  <si>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</si>
  <si>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</si>
  <si>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</si>
  <si>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</si>
  <si>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</si>
  <si>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</si>
  <si>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</si>
  <si>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</si>
  <si>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</si>
  <si>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</si>
  <si>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</si>
  <si>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</si>
  <si>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</si>
  <si>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</si>
  <si>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</si>
  <si>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</si>
  <si>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</si>
  <si>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</si>
  <si>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</si>
  <si>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</si>
  <si>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</si>
  <si>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</si>
  <si>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</si>
  <si>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</si>
  <si>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</si>
  <si>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</si>
  <si>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</si>
  <si>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</si>
  <si>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</si>
  <si>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</si>
  <si>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</si>
  <si>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</si>
  <si>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</si>
  <si>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</si>
  <si>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</si>
  <si>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</si>
  <si>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</si>
  <si>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</si>
  <si>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</si>
  <si>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</si>
  <si>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</si>
  <si>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</si>
  <si>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</si>
  <si>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</si>
  <si>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</si>
  <si>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</si>
  <si>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</si>
  <si>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</si>
  <si>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</si>
  <si>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</si>
  <si>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</si>
  <si>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</si>
  <si>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</si>
  <si>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</si>
  <si>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</si>
  <si>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</si>
  <si>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</si>
  <si>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</si>
  <si>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</si>
  <si>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</si>
  <si>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</si>
  <si>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</si>
  <si>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</si>
  <si>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</si>
  <si>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</si>
  <si>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</si>
  <si>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</si>
  <si>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</si>
  <si>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</si>
  <si>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</si>
  <si>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</si>
  <si>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</si>
  <si>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</si>
  <si>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</si>
  <si>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</si>
  <si>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</si>
  <si>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</si>
  <si>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</si>
  <si>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</si>
  <si>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</si>
  <si>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</si>
  <si>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</si>
  <si>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</si>
  <si>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</si>
  <si>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</si>
  <si>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</si>
  <si>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</si>
  <si>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</si>
  <si>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</si>
  <si>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</si>
  <si>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</si>
  <si>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</si>
  <si>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</si>
  <si>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</si>
  <si>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</si>
  <si>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</si>
  <si>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</si>
  <si>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</si>
  <si>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</si>
  <si>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</si>
  <si>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</si>
  <si>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</si>
  <si>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</si>
  <si>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</si>
  <si>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</si>
  <si>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</si>
  <si>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</si>
  <si>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</si>
  <si>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</si>
  <si>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</si>
  <si>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</si>
  <si>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</si>
  <si>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</si>
  <si>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</si>
  <si>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</si>
  <si>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</si>
  <si>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</si>
  <si>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</si>
  <si>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</si>
  <si>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</si>
  <si>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</si>
  <si>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</si>
  <si>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</si>
  <si>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</si>
  <si>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</si>
  <si>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</si>
  <si>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</si>
  <si>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</si>
  <si>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</si>
  <si>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</si>
  <si>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</si>
  <si>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</si>
  <si>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</si>
  <si>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</si>
  <si>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</si>
  <si>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</si>
  <si>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</si>
  <si>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</si>
  <si>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</si>
  <si>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</si>
  <si>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</si>
  <si>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</si>
  <si>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</si>
  <si>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</si>
  <si>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</si>
  <si>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</si>
  <si>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</si>
  <si>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</si>
  <si>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</si>
  <si>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</si>
  <si>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</si>
  <si>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</si>
  <si>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</si>
  <si>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</si>
  <si>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</si>
  <si>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</si>
  <si>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</si>
  <si>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</si>
  <si>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</si>
  <si>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</si>
  <si>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</si>
  <si>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</si>
  <si>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</si>
  <si>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</si>
  <si>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</si>
  <si>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</si>
  <si>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</si>
  <si>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</si>
  <si>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</si>
  <si>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</si>
  <si>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</si>
  <si>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</si>
  <si>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</si>
  <si>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</si>
  <si>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</si>
  <si>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</si>
  <si>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</si>
  <si>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</si>
  <si>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</si>
  <si>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</si>
  <si>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</si>
  <si>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</si>
  <si>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</si>
  <si>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</si>
  <si>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</si>
  <si>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</si>
  <si>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</si>
  <si>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</si>
  <si>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</si>
  <si>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</si>
  <si>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</si>
  <si>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</si>
  <si>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</si>
  <si>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</si>
  <si>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</si>
  <si>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</si>
  <si>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</si>
  <si>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</si>
  <si>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</si>
  <si>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</si>
  <si>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</si>
  <si>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</si>
  <si>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</si>
  <si>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</si>
  <si>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</si>
  <si>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</si>
  <si>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</si>
  <si>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</si>
  <si>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</si>
  <si>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</si>
  <si>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</si>
  <si>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</si>
  <si>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</si>
  <si>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</si>
  <si>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</si>
  <si>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</si>
  <si>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</si>
  <si>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</si>
  <si>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</si>
  <si>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</si>
  <si>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</si>
  <si>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</si>
  <si>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</si>
  <si>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</si>
  <si>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</si>
  <si>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</si>
  <si>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</si>
  <si>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</si>
  <si>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</si>
  <si>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</si>
  <si>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</si>
  <si>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</si>
  <si>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</si>
  <si>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</si>
  <si>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</si>
  <si>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</si>
  <si>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</si>
  <si>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</si>
  <si>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</si>
  <si>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</si>
  <si>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</si>
  <si>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</si>
  <si>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</si>
  <si>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</si>
  <si>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</si>
  <si>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</si>
  <si>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</si>
  <si>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</si>
  <si>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</si>
  <si>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</si>
  <si>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</si>
  <si>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</si>
  <si>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</si>
  <si>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</si>
  <si>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</si>
  <si>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</si>
  <si>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</si>
  <si>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</si>
  <si>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</si>
  <si>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</si>
  <si>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</si>
  <si>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</si>
  <si>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</si>
  <si>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</si>
  <si>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</si>
  <si>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</si>
  <si>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</si>
  <si>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</si>
  <si>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</si>
  <si>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</si>
  <si>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</si>
  <si>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</si>
  <si>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</si>
  <si>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</si>
  <si>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</si>
  <si>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</si>
  <si>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</si>
  <si>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</si>
  <si>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</si>
  <si>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</si>
  <si>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</si>
  <si>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</si>
  <si>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</si>
  <si>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</si>
  <si>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</si>
  <si>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</si>
  <si>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</si>
  <si>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</si>
  <si>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</si>
  <si>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</si>
  <si>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</si>
  <si>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</si>
  <si>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</si>
  <si>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</si>
  <si>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</si>
  <si>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</si>
  <si>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</si>
  <si>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</si>
  <si>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</si>
  <si>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</si>
  <si>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</si>
  <si>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</si>
  <si>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</si>
  <si>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</si>
  <si>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</si>
  <si>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</si>
  <si>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</si>
  <si>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</si>
  <si>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</si>
  <si>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</si>
  <si>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</si>
  <si>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</si>
  <si>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</si>
  <si>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</si>
  <si>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</si>
  <si>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</si>
  <si>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</si>
  <si>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</si>
  <si>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</si>
  <si>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</si>
  <si>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</si>
  <si>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</si>
  <si>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</si>
  <si>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</si>
  <si>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</si>
  <si>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</si>
  <si>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</si>
  <si>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</si>
  <si>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</si>
  <si>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</si>
  <si>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</si>
  <si>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</si>
  <si>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</si>
  <si>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</si>
  <si>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</si>
  <si>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</si>
  <si>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</si>
  <si>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</si>
  <si>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</si>
  <si>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</si>
  <si>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</si>
  <si>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</si>
  <si>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</si>
  <si>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</si>
  <si>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</si>
  <si>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</si>
  <si>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</si>
  <si>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</si>
  <si>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</si>
  <si>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</si>
  <si>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</si>
  <si>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</si>
  <si>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</si>
  <si>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</si>
  <si>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</si>
  <si>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</si>
  <si>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</si>
  <si>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</si>
  <si>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</si>
  <si>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</si>
  <si>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</si>
  <si>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</si>
  <si>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</si>
  <si>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</si>
  <si>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</si>
  <si>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</si>
  <si>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</si>
  <si>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</si>
  <si>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</si>
  <si>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</si>
  <si>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</si>
  <si>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</si>
  <si>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</si>
  <si>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</si>
  <si>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</si>
  <si>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</si>
  <si>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</si>
  <si>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</si>
  <si>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</si>
  <si>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</si>
  <si>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</si>
  <si>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</si>
  <si>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</si>
  <si>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</si>
  <si>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</si>
  <si>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</si>
  <si>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</si>
  <si>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</si>
  <si>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</si>
  <si>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</si>
  <si>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</si>
  <si>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</si>
  <si>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</si>
  <si>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</si>
  <si>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</si>
  <si>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</si>
  <si>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</si>
  <si>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</si>
  <si>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</si>
  <si>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</si>
  <si>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</si>
  <si>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</si>
  <si>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</si>
  <si>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</si>
  <si>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</si>
  <si>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</si>
  <si>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</si>
  <si>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</si>
  <si>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</si>
  <si>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</si>
  <si>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</si>
  <si>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</si>
  <si>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</si>
  <si>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</si>
  <si>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</si>
  <si>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</si>
  <si>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</si>
  <si>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</si>
  <si>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</si>
  <si>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</si>
  <si>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</si>
  <si>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</si>
  <si>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</si>
  <si>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</si>
  <si>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</si>
  <si>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</si>
  <si>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</si>
  <si>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</si>
  <si>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</si>
  <si>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</si>
  <si>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</si>
  <si>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</si>
  <si>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</si>
  <si>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</si>
  <si>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</si>
  <si>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</si>
  <si>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</si>
  <si>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</si>
  <si>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</si>
  <si>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</si>
  <si>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</si>
  <si>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</si>
  <si>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</si>
  <si>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</si>
  <si>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</si>
  <si>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</si>
  <si>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</si>
  <si>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</si>
  <si>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</si>
  <si>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</si>
  <si>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</si>
  <si>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</si>
  <si>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</si>
  <si>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</si>
  <si>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</si>
  <si>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</si>
  <si>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</si>
  <si>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</si>
  <si>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</si>
  <si>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</si>
  <si>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</si>
  <si>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</si>
  <si>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</si>
  <si>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</si>
  <si>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</si>
  <si>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</si>
  <si>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</si>
  <si>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</si>
  <si>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</si>
  <si>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</si>
  <si>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</si>
  <si>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</si>
  <si>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</si>
  <si>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</si>
  <si>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</si>
  <si>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</si>
  <si>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</si>
  <si>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</si>
  <si>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</si>
  <si>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</si>
  <si>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</si>
  <si>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</si>
  <si>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</si>
  <si>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</si>
  <si>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</si>
  <si>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</si>
  <si>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</si>
  <si>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</si>
  <si>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</si>
  <si>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</si>
  <si>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</si>
  <si>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</si>
  <si>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</si>
  <si>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</si>
  <si>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</si>
  <si>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</si>
  <si>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</si>
  <si>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</si>
  <si>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</si>
  <si>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</si>
  <si>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</si>
  <si>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</si>
  <si>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</si>
  <si>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</si>
  <si>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</si>
  <si>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</si>
  <si>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</si>
  <si>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</si>
  <si>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</si>
  <si>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</si>
  <si>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</si>
  <si>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</si>
  <si>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</si>
  <si>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</si>
  <si>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</si>
  <si>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</si>
  <si>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</si>
  <si>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</si>
  <si>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</si>
  <si>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</si>
  <si>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</si>
  <si>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</si>
  <si>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</si>
  <si>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</si>
  <si>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</si>
  <si>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</si>
  <si>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</si>
  <si>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</si>
  <si>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</si>
  <si>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</si>
  <si>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</si>
  <si>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</si>
  <si>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</si>
  <si>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</si>
  <si>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</si>
  <si>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</si>
  <si>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</si>
  <si>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</si>
  <si>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</si>
  <si>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</si>
  <si>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</si>
  <si>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</si>
  <si>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</si>
  <si>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</si>
  <si>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</si>
  <si>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</si>
  <si>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</si>
  <si>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</si>
  <si>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</si>
  <si>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</si>
  <si>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</si>
  <si>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</si>
  <si>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</si>
  <si>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</si>
  <si>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</si>
  <si>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</si>
  <si>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</si>
  <si>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</si>
  <si>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</si>
  <si>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</si>
  <si>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</si>
  <si>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</si>
  <si>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</si>
  <si>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</si>
  <si>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</si>
  <si>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</si>
  <si>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</si>
  <si>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</si>
  <si>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</si>
  <si>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</si>
  <si>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</si>
  <si>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</si>
  <si>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</si>
  <si>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</si>
  <si>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</si>
  <si>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</si>
  <si>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</si>
  <si>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</si>
  <si>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</si>
  <si>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</si>
  <si>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</si>
  <si>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</si>
  <si>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</si>
  <si>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</si>
  <si>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</si>
  <si>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</si>
  <si>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</si>
  <si>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</si>
  <si>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</si>
  <si>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</si>
  <si>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</si>
  <si>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</si>
  <si>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</si>
  <si>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</si>
  <si>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</si>
  <si>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</si>
  <si>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</si>
  <si>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</si>
  <si>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</si>
  <si>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</si>
  <si>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</si>
  <si>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</si>
  <si>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</si>
  <si>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</si>
  <si>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</si>
  <si>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</si>
  <si>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</si>
  <si>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</si>
  <si>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</si>
  <si>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</si>
  <si>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</si>
  <si>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</si>
  <si>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</si>
  <si>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</si>
  <si>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</si>
  <si>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</si>
  <si>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</si>
  <si>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</si>
  <si>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</si>
  <si>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</si>
  <si>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</si>
  <si>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</si>
  <si>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</si>
  <si>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</si>
  <si>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</si>
  <si>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</si>
  <si>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</si>
  <si>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</si>
  <si>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</si>
  <si>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</si>
  <si>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</si>
  <si>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</si>
  <si>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</si>
  <si>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</si>
  <si>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</si>
  <si>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</si>
  <si>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</si>
  <si>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</si>
  <si>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</si>
  <si>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</si>
  <si>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</si>
  <si>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</si>
  <si>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</si>
  <si>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</si>
  <si>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</si>
  <si>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</si>
  <si>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</si>
  <si>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</si>
  <si>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</si>
  <si>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</si>
  <si>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</si>
  <si>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</si>
  <si>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</si>
  <si>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</si>
  <si>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</si>
  <si>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</si>
  <si>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</si>
  <si>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</si>
  <si>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</si>
  <si>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</si>
  <si>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</si>
  <si>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</si>
  <si>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</si>
  <si>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</si>
  <si>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</si>
  <si>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</si>
  <si>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</si>
  <si>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</si>
  <si>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</si>
  <si>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</si>
  <si>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</si>
  <si>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</si>
  <si>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</si>
  <si>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</si>
  <si>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</si>
  <si>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</si>
  <si>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</si>
  <si>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</si>
  <si>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</si>
  <si>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</si>
  <si>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</si>
  <si>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</si>
  <si>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</si>
  <si>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</si>
  <si>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</si>
  <si>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</si>
  <si>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</si>
  <si>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</si>
  <si>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</si>
  <si>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</si>
  <si>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</si>
  <si>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</si>
  <si>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</si>
  <si>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</si>
  <si>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</si>
  <si>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</si>
  <si>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</si>
  <si>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</si>
  <si>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</si>
  <si>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</si>
  <si>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</si>
  <si>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</si>
  <si>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</si>
  <si>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</si>
  <si>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</si>
  <si>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</si>
  <si>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</si>
  <si>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</si>
  <si>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</si>
  <si>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</si>
  <si>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</si>
  <si>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</si>
  <si>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</si>
  <si>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</si>
  <si>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</si>
  <si>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</si>
  <si>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</si>
  <si>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</si>
  <si>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</si>
  <si>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</si>
  <si>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</si>
  <si>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</si>
  <si>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</si>
  <si>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</si>
  <si>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</si>
  <si>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</si>
  <si>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</si>
  <si>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</si>
  <si>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</si>
  <si>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</si>
  <si>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</si>
  <si>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</si>
  <si>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</si>
  <si>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</si>
  <si>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</si>
  <si>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</si>
  <si>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</si>
  <si>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</si>
  <si>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</si>
  <si>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</si>
  <si>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</si>
  <si>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</si>
  <si>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</si>
  <si>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</si>
  <si>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</si>
  <si>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</si>
  <si>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</si>
  <si>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</si>
  <si>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</si>
  <si>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</si>
  <si>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</si>
  <si>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</si>
  <si>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</si>
  <si>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</si>
  <si>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</si>
  <si>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</si>
  <si>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</si>
  <si>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</si>
  <si>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</si>
  <si>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</si>
  <si>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</si>
  <si>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</si>
  <si>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</si>
  <si>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</si>
  <si>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</si>
  <si>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</si>
  <si>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</si>
  <si>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</si>
  <si>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</si>
  <si>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</si>
  <si>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</si>
  <si>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</si>
  <si>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</si>
  <si>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</si>
  <si>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</si>
  <si>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</si>
  <si>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</si>
  <si>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</si>
  <si>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</si>
  <si>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</si>
  <si>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</si>
  <si>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</si>
  <si>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</si>
  <si>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</si>
  <si>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</si>
  <si>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</si>
  <si>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</si>
  <si>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</si>
  <si>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</si>
  <si>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</si>
  <si>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</si>
  <si>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</si>
  <si>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</si>
  <si>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</si>
  <si>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</si>
  <si>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</si>
  <si>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</si>
  <si>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</si>
  <si>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</si>
  <si>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</si>
  <si>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</si>
  <si>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</si>
  <si>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</si>
  <si>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</si>
  <si>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</si>
  <si>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</si>
  <si>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</si>
  <si>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</si>
  <si>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</si>
  <si>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</si>
  <si>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</si>
  <si>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</si>
  <si>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</si>
  <si>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</si>
  <si>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</si>
  <si>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</si>
  <si>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</si>
  <si>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</si>
  <si>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</si>
  <si>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</si>
  <si>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</si>
  <si>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</si>
  <si>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</si>
  <si>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</si>
  <si>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</si>
  <si>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</si>
  <si>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</si>
  <si>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</si>
  <si>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</si>
  <si>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</si>
  <si>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</si>
  <si>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</si>
  <si>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</si>
  <si>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</si>
  <si>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</si>
  <si>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</si>
  <si>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</si>
  <si>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</si>
  <si>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</si>
  <si>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</si>
  <si>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</si>
  <si>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</si>
  <si>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</si>
  <si>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</si>
  <si>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</si>
  <si>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</si>
  <si>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</si>
  <si>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</si>
  <si>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</si>
  <si>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</si>
  <si>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</si>
  <si>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</si>
  <si>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</si>
  <si>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</si>
  <si>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</si>
  <si>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</si>
  <si>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</si>
  <si>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</si>
  <si>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</si>
  <si>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</si>
  <si>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</si>
  <si>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</si>
  <si>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</si>
  <si>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</si>
  <si>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</si>
  <si>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</si>
  <si>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</si>
  <si>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</si>
  <si>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</si>
  <si>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</si>
  <si>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</si>
  <si>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</si>
  <si>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</si>
  <si>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</si>
  <si>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</si>
  <si>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</si>
  <si>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</si>
  <si>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</si>
  <si>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</si>
  <si>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</si>
  <si>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</si>
  <si>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</si>
  <si>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</si>
  <si>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</si>
  <si>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</si>
  <si>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</si>
  <si>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</si>
  <si>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</si>
  <si>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</si>
  <si>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</si>
  <si>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</si>
  <si>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</si>
  <si>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</si>
  <si>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</si>
  <si>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</si>
  <si>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</si>
  <si>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</si>
  <si>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</si>
  <si>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</si>
  <si>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</si>
  <si>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</si>
  <si>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</si>
  <si>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</si>
  <si>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</si>
  <si>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</si>
  <si>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</si>
  <si>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</si>
  <si>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</si>
  <si>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</si>
  <si>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</si>
  <si>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</si>
  <si>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</si>
  <si>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</si>
  <si>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</si>
  <si>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</si>
  <si>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</si>
  <si>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</si>
  <si>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</si>
  <si>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</si>
  <si>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</si>
  <si>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</si>
  <si>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</si>
  <si>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</si>
  <si>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</si>
  <si>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</si>
  <si>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</si>
  <si>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</si>
  <si>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</si>
  <si>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</si>
  <si>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</si>
  <si>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</si>
  <si>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</si>
  <si>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</si>
  <si>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</si>
  <si>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</si>
  <si>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</si>
  <si>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</si>
  <si>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</si>
  <si>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</si>
  <si>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</si>
  <si>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</si>
  <si>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</si>
  <si>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</si>
  <si>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</si>
  <si>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</si>
  <si>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</si>
  <si>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</si>
  <si>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</si>
  <si>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</si>
  <si>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</si>
  <si>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</si>
  <si>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</si>
  <si>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</si>
  <si>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</si>
  <si>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</si>
  <si>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</si>
  <si>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</si>
  <si>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</si>
  <si>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</si>
  <si>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</si>
  <si>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</si>
  <si>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</si>
  <si>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</si>
  <si>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</si>
  <si>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</si>
  <si>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</si>
  <si>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</si>
  <si>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</si>
  <si>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</si>
  <si>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</si>
  <si>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</si>
  <si>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</si>
  <si>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</si>
  <si>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</si>
  <si>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</si>
  <si>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</si>
  <si>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</si>
  <si>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</si>
  <si>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</si>
  <si>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</si>
  <si>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</si>
  <si>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</si>
  <si>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</si>
  <si>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</si>
  <si>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</si>
  <si>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</si>
  <si>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</si>
  <si>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</si>
  <si>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</si>
  <si>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</si>
  <si>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</si>
  <si>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</si>
  <si>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</si>
  <si>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</si>
  <si>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</si>
  <si>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</si>
  <si>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</si>
  <si>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</si>
  <si>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</si>
  <si>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</si>
  <si>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</si>
  <si>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</si>
  <si>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</si>
  <si>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</si>
  <si>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</si>
  <si>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</si>
  <si>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</si>
  <si>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</si>
  <si>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</si>
  <si>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</si>
  <si>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</si>
  <si>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</si>
  <si>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</si>
  <si>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</si>
  <si>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</si>
  <si>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</si>
  <si>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</si>
  <si>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</si>
  <si>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</si>
  <si>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</si>
  <si>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</si>
  <si>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</si>
  <si>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</si>
  <si>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</si>
  <si>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</si>
  <si>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</si>
  <si>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</si>
  <si>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</si>
  <si>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</si>
  <si>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</si>
  <si>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</si>
  <si>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</si>
  <si>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</si>
  <si>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</si>
  <si>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</si>
  <si>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</si>
  <si>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</si>
  <si>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</si>
  <si>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</si>
  <si>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</si>
  <si>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</si>
  <si>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</si>
  <si>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</si>
  <si>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</si>
  <si>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</si>
  <si>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</si>
  <si>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</si>
  <si>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</si>
  <si>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</si>
  <si>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</si>
  <si>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</si>
  <si>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</si>
  <si>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</si>
  <si>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</si>
  <si>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</si>
  <si>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</si>
  <si>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</si>
  <si>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</si>
  <si>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</si>
  <si>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</si>
  <si>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</si>
  <si>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</si>
  <si>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</si>
  <si>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</si>
  <si>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</si>
  <si>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</si>
  <si>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</si>
  <si>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</si>
  <si>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</si>
  <si>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</si>
  <si>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</si>
  <si>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</si>
  <si>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</si>
  <si>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</si>
  <si>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</si>
  <si>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</si>
  <si>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</si>
  <si>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</si>
  <si>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</si>
  <si>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</si>
  <si>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</si>
  <si>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</si>
  <si>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</si>
  <si>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</si>
  <si>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</si>
  <si>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</si>
  <si>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</si>
  <si>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</si>
  <si>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</si>
  <si>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</si>
  <si>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</si>
  <si>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</si>
  <si>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</si>
  <si>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</si>
  <si>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</si>
  <si>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</si>
  <si>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</si>
  <si>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</si>
  <si>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</si>
  <si>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</si>
  <si>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</si>
  <si>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</si>
  <si>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</si>
  <si>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</si>
  <si>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</si>
  <si>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</si>
  <si>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</si>
  <si>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</si>
  <si>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</si>
  <si>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</si>
  <si>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</si>
  <si>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</si>
  <si>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</si>
  <si>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</si>
  <si>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</si>
  <si>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</si>
  <si>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</si>
  <si>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</si>
  <si>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</si>
  <si>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</si>
  <si>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</si>
  <si>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</si>
  <si>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</si>
  <si>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</si>
  <si>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</si>
  <si>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</si>
  <si>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</si>
  <si>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</si>
  <si>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</si>
  <si>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</si>
  <si>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</si>
  <si>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</si>
  <si>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</si>
  <si>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</si>
  <si>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</si>
  <si>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</si>
  <si>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</si>
  <si>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</si>
  <si>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</si>
  <si>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</si>
  <si>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</si>
  <si>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</si>
  <si>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</si>
  <si>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</si>
  <si>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</si>
  <si>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</si>
  <si>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</si>
  <si>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</si>
  <si>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</si>
  <si>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</si>
  <si>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</si>
  <si>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</si>
  <si>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</si>
  <si>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</si>
  <si>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</si>
  <si>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</si>
  <si>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</si>
  <si>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</si>
  <si>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</si>
  <si>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</si>
  <si>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</si>
  <si>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</si>
  <si>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</si>
  <si>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</si>
  <si>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</si>
  <si>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</si>
  <si>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</si>
  <si>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</si>
  <si>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</si>
  <si>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</si>
  <si>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</si>
  <si>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</si>
  <si>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</si>
  <si>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</si>
  <si>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</si>
  <si>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</si>
  <si>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</si>
  <si>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</si>
  <si>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</si>
  <si>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</si>
  <si>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</si>
  <si>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</si>
  <si>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</si>
  <si>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</si>
  <si>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</si>
  <si>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</si>
  <si>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</si>
  <si>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</si>
  <si>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</si>
  <si>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</si>
  <si>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</si>
  <si>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</si>
  <si>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</si>
  <si>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</si>
  <si>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</si>
  <si>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</si>
  <si>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</si>
  <si>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</si>
  <si>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</si>
  <si>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</si>
  <si>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</si>
  <si>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</si>
  <si>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</si>
  <si>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</si>
  <si>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</si>
  <si>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</si>
  <si>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</si>
  <si>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</si>
  <si>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</si>
  <si>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</si>
  <si>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</si>
  <si>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</si>
  <si>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</si>
  <si>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</si>
  <si>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</si>
  <si>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</si>
  <si>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</si>
  <si>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</si>
  <si>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</si>
  <si>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</si>
  <si>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</si>
  <si>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</si>
  <si>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</si>
  <si>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</si>
  <si>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</si>
  <si>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</si>
  <si>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</si>
  <si>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</si>
  <si>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</si>
  <si>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</si>
  <si>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</si>
  <si>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</si>
  <si>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</si>
  <si>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</si>
  <si>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</si>
  <si>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</si>
  <si>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</si>
  <si>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</si>
  <si>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</si>
  <si>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</si>
  <si>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</si>
  <si>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</si>
  <si>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</si>
  <si>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</si>
  <si>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</si>
  <si>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</si>
  <si>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</si>
  <si>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</si>
  <si>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</si>
  <si>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</si>
  <si>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</si>
  <si>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</si>
  <si>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</si>
  <si>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</si>
  <si>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</si>
  <si>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</si>
  <si>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</si>
  <si>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</si>
  <si>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</si>
  <si>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</si>
  <si>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</si>
  <si>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</si>
  <si>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</si>
  <si>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</si>
  <si>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</si>
  <si>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</si>
  <si>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</si>
  <si>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</si>
  <si>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</si>
  <si>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</si>
  <si>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</si>
  <si>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</si>
  <si>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</si>
  <si>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</si>
  <si>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</si>
  <si>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</si>
  <si>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</si>
  <si>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</si>
  <si>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</si>
  <si>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</si>
  <si>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</si>
  <si>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</si>
  <si>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</si>
  <si>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</si>
  <si>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</si>
  <si>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</si>
  <si>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</si>
  <si>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</si>
  <si>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</si>
  <si>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</si>
  <si>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</si>
  <si>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</si>
  <si>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</si>
  <si>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</si>
  <si>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</si>
  <si>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</si>
  <si>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</si>
  <si>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</si>
  <si>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</si>
  <si>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</si>
  <si>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</si>
  <si>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</si>
  <si>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</si>
  <si>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</si>
  <si>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</si>
  <si>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</si>
  <si>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</si>
  <si>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</si>
  <si>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</si>
  <si>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</si>
  <si>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</si>
  <si>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</si>
  <si>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</si>
  <si>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</si>
  <si>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</si>
  <si>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</si>
  <si>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</si>
  <si>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</si>
  <si>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</si>
  <si>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</si>
  <si>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</si>
  <si>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</si>
  <si>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</si>
  <si>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</si>
  <si>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</si>
  <si>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</si>
  <si>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</si>
  <si>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</si>
  <si>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</si>
  <si>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</si>
  <si>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</si>
  <si>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</si>
  <si>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</si>
  <si>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</si>
  <si>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</si>
  <si>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</si>
  <si>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</si>
  <si>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</si>
  <si>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</si>
  <si>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</si>
  <si>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</si>
  <si>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</si>
  <si>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</si>
  <si>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</si>
  <si>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</si>
  <si>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</si>
  <si>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</si>
  <si>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</si>
  <si>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</si>
  <si>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</si>
  <si>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</si>
  <si>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</si>
  <si>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</si>
  <si>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</si>
  <si>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</si>
  <si>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</si>
  <si>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</si>
  <si>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</si>
  <si>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</si>
  <si>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</si>
  <si>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</si>
  <si>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</si>
  <si>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</si>
  <si>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</si>
  <si>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</si>
  <si>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</si>
  <si>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</si>
  <si>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</si>
  <si>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</si>
  <si>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</si>
  <si>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</si>
  <si>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</si>
  <si>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</si>
  <si>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</si>
  <si>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</si>
  <si>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</si>
  <si>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</si>
  <si>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</si>
  <si>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</si>
  <si>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</si>
  <si>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</si>
  <si>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</si>
  <si>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</si>
  <si>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</si>
  <si>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</si>
  <si>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</si>
  <si>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</si>
  <si>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</si>
  <si>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</si>
  <si>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</si>
  <si>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</si>
  <si>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</si>
  <si>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</si>
  <si>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</si>
  <si>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</si>
  <si>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</si>
  <si>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</si>
  <si>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</si>
  <si>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</si>
  <si>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</si>
  <si>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</si>
  <si>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</si>
  <si>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</si>
  <si>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</si>
  <si>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</si>
  <si>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</si>
  <si>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</si>
  <si>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</si>
  <si>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</si>
  <si>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</si>
  <si>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</si>
  <si>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</si>
  <si>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</si>
  <si>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</si>
  <si>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</si>
  <si>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</si>
  <si>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</si>
  <si>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</si>
  <si>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</si>
  <si>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</si>
  <si>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</si>
  <si>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</si>
  <si>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</si>
  <si>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</si>
  <si>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</si>
  <si>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</si>
  <si>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</si>
  <si>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</si>
  <si>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</si>
  <si>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</si>
  <si>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</si>
  <si>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</si>
  <si>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</si>
  <si>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</si>
  <si>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</si>
  <si>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</si>
  <si>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</si>
  <si>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</si>
  <si>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</si>
  <si>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</si>
  <si>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</si>
  <si>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</si>
  <si>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</si>
  <si>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</si>
  <si>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</si>
  <si>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</si>
  <si>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</si>
  <si>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</si>
  <si>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</si>
  <si>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</si>
  <si>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</si>
  <si>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</si>
  <si>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</si>
  <si>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</si>
  <si>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</si>
  <si>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</si>
  <si>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</si>
  <si>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</si>
  <si>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</si>
  <si>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</si>
  <si>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</si>
  <si>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</si>
  <si>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</si>
  <si>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</si>
  <si>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</si>
  <si>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</si>
  <si>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</si>
  <si>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</si>
  <si>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</si>
  <si>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</si>
  <si>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</si>
  <si>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</si>
  <si>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</si>
  <si>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</si>
  <si>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</si>
  <si>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</si>
  <si>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</si>
  <si>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</si>
  <si>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</si>
  <si>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</si>
  <si>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</si>
  <si>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</si>
  <si>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</si>
  <si>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</si>
  <si>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</si>
  <si>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</si>
  <si>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</si>
  <si>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</si>
  <si>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</si>
  <si>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</si>
  <si>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</si>
  <si>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</si>
  <si>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</si>
  <si>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</si>
  <si>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</si>
  <si>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</si>
  <si>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</si>
  <si>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</si>
  <si>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</si>
  <si>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</si>
  <si>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</si>
  <si>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</si>
  <si>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</si>
  <si>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</si>
  <si>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</si>
  <si>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</si>
  <si>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</si>
  <si>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</si>
  <si>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</si>
  <si>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</si>
  <si>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</si>
  <si>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</si>
  <si>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</si>
  <si>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</si>
  <si>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</si>
  <si>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</si>
  <si>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</si>
  <si>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</si>
  <si>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</si>
  <si>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</si>
  <si>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</si>
  <si>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</si>
  <si>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</si>
  <si>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</si>
  <si>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</si>
  <si>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</si>
  <si>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</si>
  <si>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</si>
  <si>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</si>
  <si>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</si>
  <si>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</si>
  <si>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</si>
  <si>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</si>
  <si>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</si>
  <si>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</si>
  <si>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</si>
  <si>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</si>
  <si>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</si>
  <si>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</si>
  <si>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</si>
  <si>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</si>
  <si>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</si>
  <si>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</si>
  <si>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</si>
  <si>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</si>
  <si>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</si>
  <si>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</si>
  <si>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</si>
  <si>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</si>
  <si>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</si>
  <si>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</si>
  <si>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</si>
  <si>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</si>
  <si>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</si>
  <si>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</si>
  <si>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</si>
  <si>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</si>
  <si>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</si>
  <si>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</si>
  <si>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</si>
  <si>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</si>
  <si>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</si>
  <si>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</si>
  <si>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</si>
  <si>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</si>
  <si>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</si>
  <si>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</si>
  <si>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</si>
  <si>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</si>
  <si>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</si>
  <si>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</si>
  <si>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</si>
  <si>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</si>
  <si>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</si>
  <si>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</si>
  <si>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</si>
  <si>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</si>
  <si>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</si>
  <si>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</si>
  <si>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</si>
  <si>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</si>
  <si>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</si>
  <si>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</si>
  <si>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</si>
  <si>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</si>
  <si>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</si>
  <si>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</si>
  <si>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</si>
  <si>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</si>
  <si>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</si>
  <si>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</si>
  <si>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</si>
  <si>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</si>
  <si>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</si>
  <si>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</si>
  <si>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</si>
  <si>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</si>
  <si>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</si>
  <si>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</si>
  <si>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</si>
  <si>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</si>
  <si>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</si>
  <si>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</si>
  <si>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</si>
  <si>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</si>
  <si>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</si>
  <si>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</si>
  <si>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</si>
  <si>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</si>
  <si>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</si>
  <si>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</si>
  <si>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</si>
  <si>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</si>
  <si>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</si>
  <si>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</si>
  <si>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</si>
  <si>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</si>
  <si>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</si>
  <si>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</si>
  <si>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</si>
  <si>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</si>
  <si>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</si>
  <si>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</si>
  <si>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</si>
  <si>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</si>
  <si>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</si>
  <si>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</si>
  <si>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</si>
  <si>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</si>
  <si>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</si>
  <si>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</si>
  <si>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</si>
  <si>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</si>
  <si>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</si>
  <si>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</si>
  <si>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</si>
  <si>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</si>
  <si>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</si>
  <si>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</si>
  <si>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</si>
  <si>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</si>
  <si>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</si>
  <si>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</si>
  <si>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</si>
  <si>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</si>
  <si>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</si>
  <si>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</si>
  <si>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</si>
  <si>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</si>
  <si>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</si>
  <si>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</si>
  <si>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</si>
  <si>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</si>
  <si>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</si>
  <si>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</si>
  <si>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</si>
  <si>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</si>
  <si>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</si>
  <si>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</si>
  <si>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</si>
  <si>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</si>
  <si>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</si>
  <si>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</si>
  <si>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</si>
  <si>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</si>
  <si>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</si>
  <si>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</si>
  <si>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</si>
  <si>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</si>
  <si>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</si>
  <si>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</si>
  <si>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</si>
  <si>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</si>
  <si>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</si>
  <si>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</si>
  <si>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</si>
  <si>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</si>
  <si>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</si>
  <si>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</si>
  <si>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</si>
  <si>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</si>
  <si>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</si>
  <si>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</si>
  <si>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</si>
  <si>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</si>
  <si>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</si>
  <si>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</si>
  <si>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</si>
  <si>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</si>
  <si>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</si>
  <si>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</si>
  <si>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</si>
  <si>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</si>
  <si>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</si>
  <si>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</si>
  <si>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</si>
  <si>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</si>
  <si>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</si>
  <si>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</si>
  <si>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</si>
  <si>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</si>
  <si>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</si>
  <si>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</si>
  <si>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</si>
  <si>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</si>
  <si>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</si>
  <si>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</si>
  <si>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</si>
  <si>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</si>
  <si>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</si>
  <si>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</si>
  <si>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</si>
  <si>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</si>
  <si>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</si>
  <si>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</si>
  <si>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</si>
  <si>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</si>
  <si>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</si>
  <si>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</si>
  <si>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</si>
  <si>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</si>
  <si>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</si>
  <si>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</si>
  <si>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</si>
  <si>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</si>
  <si>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</si>
  <si>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</si>
  <si>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</si>
  <si>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</si>
  <si>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</si>
  <si>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</si>
  <si>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</si>
  <si>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</si>
  <si>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</si>
  <si>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</si>
  <si>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</si>
  <si>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</si>
  <si>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</si>
  <si>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</si>
  <si>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</si>
  <si>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</si>
  <si>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</si>
  <si>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</si>
  <si>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</si>
  <si>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</si>
  <si>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</si>
  <si>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</si>
  <si>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</si>
  <si>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</si>
  <si>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</si>
  <si>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</si>
  <si>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</si>
  <si>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</si>
  <si>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</si>
  <si>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</si>
  <si>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</si>
  <si>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</si>
  <si>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</si>
  <si>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</si>
  <si>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</si>
  <si>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</si>
  <si>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</si>
  <si>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</si>
  <si>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</si>
  <si>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</si>
  <si>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</si>
  <si>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</si>
  <si>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</si>
  <si>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</si>
  <si>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</si>
  <si>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</si>
  <si>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</si>
  <si>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</si>
  <si>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</si>
  <si>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</si>
  <si>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</si>
  <si>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</si>
  <si>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</si>
  <si>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</si>
  <si>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</si>
  <si>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</si>
  <si>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</si>
  <si>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</si>
  <si>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</si>
  <si>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</si>
  <si>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</si>
  <si>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</si>
  <si>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</si>
  <si>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</si>
  <si>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</si>
  <si>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</si>
  <si>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</si>
  <si>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</si>
  <si>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</si>
  <si>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</si>
  <si>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</si>
  <si>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</si>
  <si>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</si>
  <si>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</si>
  <si>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</si>
  <si>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</si>
  <si>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</si>
  <si>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</si>
  <si>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</si>
  <si>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</si>
  <si>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</si>
  <si>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</si>
  <si>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</si>
  <si>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</si>
  <si>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</si>
  <si>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</si>
  <si>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</si>
  <si>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</si>
  <si>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</si>
  <si>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</si>
  <si>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</si>
  <si>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</si>
  <si>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</si>
  <si>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</si>
  <si>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</si>
  <si>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</si>
  <si>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</si>
  <si>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</si>
  <si>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</si>
  <si>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</si>
  <si>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</si>
  <si>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</si>
  <si>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</si>
  <si>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</si>
  <si>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</si>
  <si>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</si>
  <si>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</si>
  <si>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</si>
  <si>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</si>
  <si>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</si>
  <si>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</si>
  <si>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</si>
  <si>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</si>
  <si>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</si>
  <si>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</si>
  <si>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</si>
  <si>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</si>
  <si>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</si>
  <si>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</si>
  <si>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</si>
  <si>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</si>
  <si>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</si>
  <si>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</si>
  <si>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</si>
  <si>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</si>
  <si>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</si>
  <si>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</si>
  <si>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</si>
  <si>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</si>
  <si>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</si>
  <si>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</si>
  <si>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</si>
  <si>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</si>
  <si>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</si>
  <si>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</si>
  <si>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</si>
  <si>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</si>
  <si>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</si>
  <si>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</si>
  <si>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</si>
  <si>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</si>
  <si>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</si>
  <si>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</si>
  <si>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</si>
  <si>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</si>
  <si>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</si>
  <si>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</si>
  <si>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</si>
  <si>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</si>
  <si>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</si>
  <si>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</si>
  <si>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</si>
  <si>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</si>
  <si>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</si>
  <si>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</si>
  <si>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</si>
  <si>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</si>
  <si>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</si>
  <si>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</si>
  <si>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</si>
  <si>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</si>
  <si>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</si>
  <si>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</si>
  <si>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</si>
  <si>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</si>
  <si>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</si>
  <si>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</si>
  <si>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</si>
  <si>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</si>
  <si>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</si>
  <si>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</si>
  <si>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</si>
  <si>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</si>
  <si>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</si>
  <si>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</si>
  <si>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</si>
  <si>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</si>
  <si>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</si>
  <si>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</si>
  <si>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</si>
  <si>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</si>
  <si>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</si>
  <si>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</si>
  <si>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</si>
  <si>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</si>
  <si>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</si>
  <si>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</si>
  <si>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</si>
  <si>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</si>
  <si>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</si>
  <si>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</si>
  <si>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</si>
  <si>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</si>
  <si>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</si>
  <si>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</si>
  <si>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</si>
  <si>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</si>
  <si>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</si>
  <si>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</si>
  <si>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</si>
  <si>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</si>
  <si>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</si>
  <si>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</si>
  <si>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</si>
  <si>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</si>
  <si>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</si>
  <si>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</si>
  <si>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</si>
  <si>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</si>
  <si>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</si>
  <si>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</si>
  <si>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</si>
  <si>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</si>
  <si>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</si>
  <si>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</si>
  <si>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</si>
  <si>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</si>
  <si>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</si>
  <si>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</si>
  <si>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</si>
  <si>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</si>
  <si>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</si>
  <si>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</si>
  <si>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</si>
  <si>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</si>
  <si>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</si>
  <si>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</si>
  <si>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</si>
  <si>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</si>
  <si>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</si>
  <si>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</si>
  <si>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</si>
  <si>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</si>
  <si>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</si>
  <si>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</si>
  <si>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</si>
  <si>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</si>
  <si>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</si>
  <si>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</si>
  <si>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</si>
  <si>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</si>
  <si>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</si>
  <si>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</si>
  <si>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</si>
  <si>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</si>
  <si>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</si>
  <si>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</si>
  <si>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</si>
  <si>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</si>
  <si>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</si>
  <si>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</si>
  <si>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</si>
  <si>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</si>
  <si>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</si>
  <si>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</si>
  <si>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</si>
  <si>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</si>
  <si>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</si>
  <si>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</si>
  <si>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</si>
  <si>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</si>
  <si>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</si>
  <si>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</si>
  <si>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</si>
  <si>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</si>
  <si>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</si>
  <si>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</si>
  <si>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</si>
  <si>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</si>
  <si>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</si>
  <si>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</si>
  <si>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</si>
  <si>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</si>
  <si>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</si>
  <si>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</si>
  <si>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</si>
  <si>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</si>
  <si>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</si>
  <si>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</si>
  <si>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</si>
  <si>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</si>
  <si>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</si>
  <si>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</si>
  <si>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</si>
  <si>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</si>
  <si>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</si>
  <si>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</si>
  <si>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</si>
  <si>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</si>
  <si>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</si>
  <si>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</si>
  <si>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</si>
  <si>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</si>
  <si>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</si>
  <si>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</si>
  <si>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</si>
  <si>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</si>
  <si>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</si>
  <si>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</si>
  <si>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</si>
  <si>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</si>
  <si>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</si>
  <si>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</si>
  <si>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</si>
  <si>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</si>
  <si>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</si>
  <si>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</si>
  <si>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</si>
  <si>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</si>
  <si>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</si>
  <si>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</si>
  <si>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</si>
  <si>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</si>
  <si>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</si>
  <si>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</si>
  <si>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</si>
  <si>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</si>
  <si>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</si>
  <si>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</si>
  <si>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</si>
  <si>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</si>
  <si>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</si>
  <si>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</si>
  <si>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</si>
  <si>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</si>
  <si>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</si>
  <si>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</si>
  <si>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</si>
  <si>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</si>
  <si>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</si>
  <si>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</si>
  <si>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</si>
  <si>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</si>
  <si>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</si>
  <si>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</si>
  <si>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</si>
  <si>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</si>
  <si>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</si>
  <si>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</si>
  <si>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</si>
  <si>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</si>
  <si>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</si>
  <si>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</si>
  <si>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</si>
  <si>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</si>
  <si>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</si>
  <si>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</si>
  <si>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</si>
  <si>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</si>
  <si>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</si>
  <si>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</si>
  <si>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</si>
  <si>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</si>
  <si>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</si>
  <si>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</si>
  <si>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</si>
  <si>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</si>
  <si>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</si>
  <si>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</si>
  <si>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</si>
  <si>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</si>
  <si>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</si>
  <si>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</si>
  <si>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</si>
  <si>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</si>
  <si>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</si>
  <si>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</si>
  <si>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</si>
  <si>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</si>
  <si>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</si>
  <si>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</si>
  <si>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</si>
  <si>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</si>
  <si>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</si>
  <si>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</si>
  <si>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</si>
  <si>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</si>
  <si>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</si>
  <si>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</si>
  <si>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</si>
  <si>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</si>
  <si>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</si>
  <si>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</si>
  <si>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</si>
  <si>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</si>
  <si>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</si>
  <si>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</si>
  <si>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</si>
  <si>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</si>
  <si>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</si>
  <si>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</si>
  <si>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</si>
  <si>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</si>
  <si>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</si>
  <si>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</si>
  <si>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</si>
  <si>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</si>
  <si>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</si>
  <si>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</si>
  <si>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</si>
  <si>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</si>
  <si>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</si>
  <si>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</si>
  <si>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</si>
  <si>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</si>
  <si>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</si>
  <si>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</si>
  <si>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</si>
  <si>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</si>
  <si>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</si>
  <si>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</si>
  <si>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</si>
  <si>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</si>
  <si>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</si>
  <si>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</si>
  <si>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</si>
  <si>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</si>
  <si>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</si>
  <si>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</si>
  <si>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</si>
  <si>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</si>
  <si>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</si>
  <si>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</si>
  <si>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</si>
  <si>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</si>
  <si>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</si>
  <si>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</si>
  <si>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</si>
  <si>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</si>
  <si>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</si>
  <si>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</si>
  <si>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</si>
  <si>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</si>
  <si>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</si>
  <si>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</si>
  <si>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</si>
  <si>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</si>
  <si>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</si>
  <si>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</si>
  <si>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</si>
  <si>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</si>
  <si>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</si>
  <si>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</si>
  <si>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</si>
  <si>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</si>
  <si>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</si>
  <si>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</si>
  <si>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</si>
  <si>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</si>
  <si>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</si>
  <si>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</si>
  <si>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</si>
  <si>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</si>
  <si>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</si>
  <si>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</si>
  <si>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</si>
  <si>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</si>
  <si>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</si>
  <si>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</si>
  <si>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</si>
  <si>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</si>
  <si>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</si>
  <si>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</si>
  <si>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</si>
  <si>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</si>
  <si>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</si>
  <si>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</si>
  <si>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</si>
  <si>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</si>
  <si>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</si>
  <si>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</si>
  <si>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</si>
  <si>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</si>
  <si>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</si>
  <si>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</si>
  <si>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</si>
  <si>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</si>
  <si>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</si>
  <si>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</si>
  <si>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</si>
  <si>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</si>
  <si>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</si>
  <si>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</si>
  <si>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</si>
  <si>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</si>
  <si>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</si>
  <si>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</si>
  <si>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</si>
  <si>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</si>
  <si>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</si>
  <si>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</si>
  <si>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</si>
  <si>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</si>
  <si>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</si>
  <si>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</si>
  <si>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</si>
  <si>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</si>
  <si>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</si>
  <si>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</si>
  <si>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</si>
  <si>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</si>
  <si>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</si>
  <si>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</si>
  <si>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</si>
  <si>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</si>
  <si>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</si>
  <si>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</si>
  <si>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</si>
  <si>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</si>
  <si>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</si>
  <si>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</si>
  <si>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</si>
  <si>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</si>
  <si>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</si>
  <si>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</si>
  <si>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</si>
  <si>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</si>
  <si>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</si>
  <si>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</si>
  <si>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</si>
  <si>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</si>
  <si>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</si>
  <si>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</si>
  <si>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</si>
  <si>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</si>
  <si>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</si>
  <si>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</si>
  <si>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</si>
  <si>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</si>
  <si>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</si>
  <si>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</si>
  <si>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</si>
  <si>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</si>
  <si>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</si>
  <si>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</si>
  <si>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</si>
  <si>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</si>
  <si>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</si>
  <si>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</si>
  <si>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</si>
  <si>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</si>
  <si>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</si>
  <si>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</si>
  <si>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</si>
  <si>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</si>
  <si>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</si>
  <si>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</si>
  <si>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</si>
  <si>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</si>
  <si>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</si>
  <si>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</si>
  <si>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</si>
  <si>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</si>
  <si>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</si>
  <si>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</si>
  <si>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</si>
  <si>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</si>
  <si>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</si>
  <si>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</si>
  <si>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</si>
  <si>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</si>
  <si>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</si>
  <si>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</si>
  <si>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</si>
  <si>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</si>
  <si>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</si>
  <si>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</si>
  <si>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</si>
  <si>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</si>
  <si>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</si>
  <si>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</si>
  <si>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</si>
  <si>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</si>
  <si>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</si>
  <si>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</si>
  <si>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</si>
  <si>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</si>
  <si>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</si>
  <si>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</si>
  <si>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</si>
  <si>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</si>
  <si>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</si>
  <si>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</si>
  <si>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</si>
  <si>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</si>
  <si>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</si>
  <si>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</si>
  <si>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</si>
  <si>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</si>
  <si>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</si>
  <si>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</si>
  <si>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</si>
  <si>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</si>
  <si>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</si>
  <si>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</si>
  <si>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</si>
  <si>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</si>
  <si>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</si>
  <si>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</si>
  <si>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</si>
  <si>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</si>
  <si>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</si>
  <si>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</si>
  <si>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</si>
  <si>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</si>
  <si>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</si>
  <si>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</si>
  <si>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</si>
  <si>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</si>
  <si>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</si>
  <si>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</si>
  <si>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</si>
  <si>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</si>
  <si>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</si>
  <si>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</si>
  <si>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</si>
  <si>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</si>
  <si>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</si>
  <si>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</si>
  <si>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</si>
  <si>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</si>
  <si>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</si>
  <si>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</si>
  <si>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</si>
  <si>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</si>
  <si>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</si>
  <si>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</si>
  <si>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</si>
  <si>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</si>
  <si>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</si>
  <si>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</si>
  <si>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</si>
  <si>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</si>
  <si>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</si>
  <si>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</si>
  <si>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</si>
  <si>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</si>
  <si>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</si>
  <si>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</si>
  <si>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</si>
  <si>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</si>
  <si>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</si>
  <si>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</si>
  <si>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</si>
  <si>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</si>
  <si>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</si>
  <si>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</si>
  <si>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</si>
  <si>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</si>
  <si>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</si>
  <si>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</si>
  <si>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</si>
  <si>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</si>
  <si>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</si>
  <si>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</si>
  <si>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</si>
  <si>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</si>
  <si>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</si>
  <si>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</si>
  <si>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</si>
  <si>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</si>
  <si>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</si>
  <si>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</si>
  <si>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</si>
  <si>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</si>
  <si>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</si>
  <si>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</si>
  <si>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</si>
  <si>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</si>
  <si>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</si>
  <si>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</si>
  <si>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</si>
  <si>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</si>
  <si>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</si>
  <si>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</si>
  <si>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</si>
  <si>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</si>
  <si>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</si>
  <si>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</si>
  <si>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</si>
  <si>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</si>
  <si>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</si>
  <si>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</si>
  <si>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</si>
  <si>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</si>
  <si>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</si>
  <si>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</si>
  <si>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</si>
  <si>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</si>
  <si>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</si>
  <si>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</si>
  <si>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</si>
  <si>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</si>
  <si>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</si>
  <si>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</si>
  <si>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</si>
  <si>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</si>
  <si>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</si>
  <si>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</si>
  <si>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</si>
  <si>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</si>
  <si>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</si>
  <si>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</si>
  <si>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</si>
  <si>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</si>
  <si>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</si>
  <si>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</si>
  <si>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</si>
  <si>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</si>
  <si>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</si>
  <si>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</si>
  <si>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</si>
  <si>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</si>
  <si>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</si>
  <si>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</si>
  <si>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</si>
  <si>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</si>
  <si>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</si>
  <si>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</si>
  <si>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</si>
  <si>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</si>
  <si>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</si>
  <si>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</si>
  <si>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</si>
  <si>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</si>
  <si>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</si>
  <si>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</si>
  <si>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</si>
  <si>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</si>
  <si>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</si>
  <si>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</si>
  <si>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</si>
  <si>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</si>
  <si>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</si>
  <si>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</si>
  <si>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</si>
  <si>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</si>
  <si>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</si>
  <si>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</si>
  <si>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</si>
  <si>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</si>
  <si>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</si>
  <si>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</si>
  <si>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</si>
  <si>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</si>
  <si>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</si>
  <si>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</si>
  <si>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</si>
  <si>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</si>
  <si>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</si>
  <si>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</si>
  <si>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</si>
  <si>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</si>
  <si>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</si>
  <si>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</si>
  <si>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</si>
  <si>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</si>
  <si>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</si>
  <si>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</si>
  <si>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</si>
  <si>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</si>
  <si>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</si>
  <si>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</si>
  <si>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</si>
  <si>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</si>
  <si>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</si>
  <si>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</si>
  <si>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</si>
  <si>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</si>
  <si>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</si>
  <si>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</si>
  <si>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</si>
  <si>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</si>
  <si>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</si>
  <si>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</si>
  <si>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</si>
  <si>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</si>
  <si>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</si>
  <si>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</si>
  <si>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</si>
  <si>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</si>
  <si>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</si>
  <si>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</si>
  <si>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</si>
  <si>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</si>
  <si>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</si>
  <si>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</si>
  <si>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</si>
  <si>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</si>
  <si>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</si>
  <si>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</si>
  <si>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</si>
  <si>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</si>
  <si>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</si>
  <si>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</si>
  <si>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</si>
  <si>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</si>
  <si>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</si>
  <si>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</si>
  <si>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</si>
  <si>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</si>
  <si>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</si>
  <si>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</si>
  <si>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</si>
  <si>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</si>
  <si>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</si>
  <si>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</si>
  <si>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</si>
  <si>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</si>
  <si>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</si>
  <si>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</si>
  <si>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</si>
  <si>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</si>
  <si>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</si>
  <si>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</si>
  <si>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</si>
  <si>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</si>
  <si>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</si>
  <si>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</si>
  <si>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</si>
  <si>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</si>
  <si>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</si>
  <si>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</si>
  <si>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</si>
  <si>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</si>
  <si>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</si>
  <si>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</si>
  <si>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</si>
  <si>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</si>
  <si>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</si>
  <si>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</si>
  <si>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</si>
  <si>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</si>
  <si>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</si>
  <si>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</si>
  <si>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</si>
  <si>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</si>
  <si>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</si>
  <si>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</si>
  <si>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</si>
  <si>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</si>
  <si>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</si>
  <si>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</si>
  <si>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</si>
  <si>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</si>
  <si>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</si>
  <si>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</si>
  <si>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</si>
  <si>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</si>
  <si>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</si>
  <si>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</si>
  <si>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</si>
  <si>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</si>
  <si>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</si>
  <si>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</si>
  <si>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</si>
  <si>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</si>
  <si>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</si>
  <si>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</si>
  <si>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</si>
  <si>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</si>
  <si>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</si>
  <si>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</si>
  <si>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</si>
  <si>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</si>
  <si>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</si>
  <si>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</si>
  <si>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</si>
  <si>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</si>
  <si>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</si>
  <si>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</si>
  <si>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</si>
  <si>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</si>
  <si>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</si>
  <si>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</si>
  <si>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</si>
  <si>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</si>
  <si>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</si>
  <si>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</si>
  <si>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</si>
  <si>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</si>
  <si>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</si>
  <si>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</si>
  <si>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</si>
  <si>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</si>
  <si>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</si>
  <si>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</si>
  <si>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</si>
  <si>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</si>
  <si>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</si>
  <si>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</si>
  <si>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</si>
  <si>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</si>
  <si>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</si>
  <si>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</si>
  <si>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</si>
  <si>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</si>
  <si>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</si>
  <si>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</si>
  <si>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</si>
  <si>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</si>
  <si>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</si>
  <si>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</si>
  <si>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</si>
  <si>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</si>
  <si>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</si>
  <si>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</si>
  <si>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</si>
  <si>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</si>
  <si>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</si>
  <si>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</si>
  <si>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</si>
  <si>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</si>
  <si>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</si>
  <si>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</si>
  <si>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</si>
  <si>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</si>
  <si>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</si>
  <si>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</si>
  <si>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</si>
  <si>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</si>
  <si>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</si>
  <si>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</si>
  <si>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</si>
  <si>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</si>
  <si>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</si>
  <si>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</si>
  <si>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</si>
  <si>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</si>
  <si>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</si>
  <si>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</si>
  <si>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</si>
  <si>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</si>
  <si>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</si>
  <si>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</si>
  <si>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</si>
  <si>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</si>
  <si>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</si>
  <si>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</si>
  <si>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</si>
  <si>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</si>
  <si>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</si>
  <si>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</si>
  <si>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</si>
  <si>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</si>
  <si>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</si>
  <si>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</si>
  <si>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</si>
  <si>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</si>
  <si>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</si>
  <si>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</si>
  <si>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</si>
  <si>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</si>
  <si>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</si>
  <si>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</si>
  <si>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</si>
  <si>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</si>
  <si>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</si>
  <si>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</si>
  <si>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</si>
  <si>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</si>
  <si>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</si>
  <si>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</si>
  <si>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</si>
  <si>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</si>
  <si>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</si>
  <si>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</si>
  <si>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</si>
  <si>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</si>
  <si>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</si>
  <si>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</si>
  <si>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</si>
  <si>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</si>
  <si>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</si>
  <si>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</si>
  <si>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</si>
  <si>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</si>
  <si>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</si>
  <si>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</si>
  <si>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</si>
  <si>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</si>
  <si>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</si>
  <si>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</si>
  <si>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</si>
  <si>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</si>
  <si>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</si>
  <si>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</si>
  <si>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</si>
  <si>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</si>
  <si>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</si>
  <si>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</si>
  <si>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</si>
  <si>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</si>
  <si>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</si>
  <si>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</si>
  <si>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</si>
  <si>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</si>
  <si>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</si>
  <si>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</si>
  <si>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</si>
  <si>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</si>
  <si>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</si>
  <si>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</si>
  <si>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</si>
  <si>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</si>
  <si>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</si>
  <si>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</si>
  <si>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</si>
  <si>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</si>
  <si>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</si>
  <si>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</si>
  <si>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</si>
  <si>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</si>
  <si>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</si>
  <si>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</si>
  <si>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</si>
  <si>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</si>
  <si>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</si>
  <si>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</si>
  <si>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</si>
  <si>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</si>
  <si>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</si>
  <si>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</si>
  <si>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</si>
  <si>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</si>
  <si>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</si>
  <si>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</si>
  <si>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</si>
  <si>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</si>
  <si>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</si>
  <si>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</si>
  <si>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</si>
  <si>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</si>
  <si>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</si>
  <si>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</si>
  <si>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</si>
  <si>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</si>
  <si>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</si>
  <si>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</si>
  <si>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</si>
  <si>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</si>
  <si>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</si>
  <si>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</si>
  <si>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</si>
  <si>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</si>
  <si>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</si>
  <si>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</si>
  <si>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</si>
  <si>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</si>
  <si>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</si>
  <si>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</si>
  <si>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</si>
  <si>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</si>
  <si>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</si>
  <si>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</si>
  <si>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</si>
  <si>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</si>
  <si>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</si>
  <si>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</si>
  <si>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</si>
  <si>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</si>
  <si>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</si>
  <si>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</si>
  <si>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</si>
  <si>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</si>
  <si>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</si>
  <si>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</si>
  <si>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</si>
  <si>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</si>
  <si>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</si>
  <si>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</si>
  <si>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</si>
  <si>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</si>
  <si>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</si>
  <si>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</si>
  <si>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</si>
  <si>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</si>
  <si>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</si>
  <si>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</si>
  <si>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</si>
  <si>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</si>
  <si>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</si>
  <si>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</si>
  <si>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</si>
  <si>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</si>
  <si>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</si>
  <si>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</si>
  <si>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</si>
  <si>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</si>
  <si>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</si>
  <si>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</si>
  <si>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</si>
  <si>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</si>
  <si>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</si>
  <si>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</si>
  <si>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</si>
  <si>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</si>
  <si>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</si>
  <si>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</si>
  <si>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</si>
  <si>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</si>
  <si>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</si>
  <si>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</si>
  <si>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</si>
  <si>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</si>
  <si>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</si>
  <si>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</si>
  <si>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</si>
  <si>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</si>
  <si>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</si>
  <si>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</si>
  <si>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</si>
  <si>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</si>
  <si>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</si>
  <si>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</si>
  <si>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</si>
  <si>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</si>
  <si>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</si>
  <si>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</si>
  <si>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</si>
  <si>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</si>
  <si>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</si>
  <si>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</si>
  <si>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</si>
  <si>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</si>
  <si>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</si>
  <si>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</si>
  <si>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</si>
  <si>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</si>
  <si>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</si>
  <si>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</si>
  <si>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</si>
  <si>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</si>
  <si>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</si>
  <si>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</si>
  <si>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</si>
  <si>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</si>
  <si>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</si>
  <si>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</si>
  <si>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</si>
  <si>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</si>
  <si>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</si>
  <si>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</si>
  <si>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</si>
  <si>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</si>
  <si>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</si>
  <si>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</si>
  <si>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</si>
  <si>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</si>
  <si>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</si>
  <si>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</si>
  <si>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</si>
  <si>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</si>
  <si>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</si>
  <si>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</si>
  <si>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</si>
  <si>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</si>
  <si>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</si>
  <si>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</si>
  <si>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</si>
  <si>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</si>
  <si>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</si>
  <si>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</si>
  <si>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</si>
  <si>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</si>
  <si>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</si>
  <si>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</si>
  <si>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</si>
  <si>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</si>
  <si>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</si>
  <si>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</si>
  <si>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</si>
  <si>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</si>
  <si>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</si>
  <si>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</si>
  <si>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</si>
  <si>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</si>
  <si>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</si>
  <si>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</si>
  <si>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</si>
  <si>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</si>
  <si>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</si>
  <si>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</si>
  <si>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</si>
  <si>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</si>
  <si>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</si>
  <si>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</si>
  <si>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</si>
  <si>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</si>
  <si>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</si>
  <si>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</si>
  <si>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</si>
  <si>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</si>
  <si>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</si>
  <si>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</si>
  <si>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</si>
  <si>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</si>
  <si>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</si>
  <si>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</si>
  <si>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</si>
  <si>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</si>
  <si>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</si>
  <si>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</si>
  <si>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</si>
  <si>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</si>
  <si>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</si>
  <si>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</si>
  <si>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</si>
  <si>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</si>
  <si>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</si>
  <si>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</si>
  <si>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</si>
  <si>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</si>
  <si>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</si>
  <si>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</si>
  <si>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</si>
  <si>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</si>
  <si>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</si>
  <si>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</si>
  <si>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</si>
  <si>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</si>
  <si>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</si>
  <si>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</si>
  <si>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</si>
  <si>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</si>
  <si>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</si>
  <si>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</si>
  <si>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</si>
  <si>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</si>
  <si>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</si>
  <si>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</si>
  <si>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</si>
  <si>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</si>
  <si>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</si>
  <si>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</si>
  <si>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</si>
  <si>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</si>
  <si>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</si>
  <si>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</si>
  <si>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</si>
  <si>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</si>
  <si>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</si>
  <si>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</si>
  <si>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</si>
  <si>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</si>
  <si>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</si>
  <si>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</si>
  <si>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</si>
  <si>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</si>
  <si>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</si>
  <si>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</si>
  <si>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</si>
  <si>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</si>
  <si>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</si>
  <si>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</si>
  <si>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</si>
  <si>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</si>
  <si>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</si>
  <si>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</si>
  <si>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</si>
  <si>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</si>
  <si>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</si>
  <si>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</si>
  <si>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</si>
  <si>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</si>
  <si>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</si>
  <si>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</si>
  <si>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</si>
  <si>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</si>
  <si>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</si>
  <si>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</si>
  <si>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</si>
  <si>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</si>
  <si>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</si>
  <si>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</si>
  <si>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</si>
  <si>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</si>
  <si>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</si>
  <si>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</si>
  <si>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</si>
  <si>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</si>
  <si>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</si>
  <si>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</si>
  <si>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</si>
  <si>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</si>
  <si>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</si>
  <si>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</si>
  <si>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</si>
  <si>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</si>
  <si>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</si>
  <si>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</si>
  <si>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</si>
  <si>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</si>
  <si>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</si>
  <si>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</si>
  <si>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</si>
  <si>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</si>
  <si>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</si>
  <si>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</si>
  <si>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</si>
  <si>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</si>
  <si>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</si>
  <si>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</si>
  <si>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</si>
  <si>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</si>
  <si>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</si>
  <si>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</si>
  <si>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</si>
  <si>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</si>
  <si>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</si>
  <si>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</si>
  <si>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</si>
  <si>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</si>
  <si>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</si>
  <si>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</si>
  <si>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</si>
  <si>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</si>
  <si>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</si>
  <si>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</si>
  <si>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</si>
  <si>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</si>
  <si>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</si>
  <si>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</si>
  <si>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</si>
  <si>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</si>
  <si>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</si>
  <si>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</si>
  <si>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</si>
  <si>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</si>
  <si>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</si>
  <si>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</si>
  <si>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</si>
  <si>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</si>
  <si>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</si>
  <si>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</si>
  <si>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</si>
  <si>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</si>
  <si>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</si>
  <si>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</si>
  <si>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</si>
  <si>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</si>
  <si>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</si>
  <si>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</si>
  <si>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</si>
  <si>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</si>
  <si>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</si>
  <si>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</si>
  <si>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</si>
  <si>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</si>
  <si>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</si>
  <si>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</si>
  <si>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</si>
  <si>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</si>
  <si>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</si>
  <si>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</si>
  <si>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</si>
  <si>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</si>
  <si>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</si>
  <si>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</si>
  <si>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</si>
  <si>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</si>
  <si>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</si>
  <si>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</si>
  <si>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</si>
  <si>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</si>
  <si>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</si>
  <si>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</si>
  <si>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</si>
  <si>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</si>
  <si>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</si>
  <si>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</si>
  <si>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</si>
  <si>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</si>
  <si>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</si>
  <si>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</si>
  <si>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</si>
  <si>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</si>
  <si>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</si>
  <si>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</si>
  <si>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</si>
  <si>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</si>
  <si>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</si>
  <si>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</si>
  <si>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</si>
  <si>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</si>
  <si>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</si>
  <si>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</si>
  <si>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</si>
  <si>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</si>
  <si>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</si>
  <si>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</si>
  <si>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</si>
  <si>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</si>
  <si>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</si>
  <si>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</si>
  <si>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</si>
  <si>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</si>
  <si>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</si>
  <si>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</si>
  <si>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</si>
  <si>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</si>
  <si>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</si>
  <si>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</si>
  <si>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</si>
  <si>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</si>
  <si>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</si>
  <si>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</si>
  <si>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</si>
  <si>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</si>
  <si>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</si>
  <si>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</si>
  <si>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</si>
  <si>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</si>
  <si>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</si>
  <si>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</si>
  <si>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</si>
  <si>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</si>
  <si>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</si>
  <si>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</si>
  <si>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</si>
  <si>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</si>
  <si>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</si>
  <si>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</si>
  <si>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</si>
  <si>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</si>
  <si>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</si>
  <si>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</si>
  <si>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</si>
  <si>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</si>
  <si>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</si>
  <si>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</si>
  <si>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</si>
  <si>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</si>
  <si>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</si>
  <si>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</si>
  <si>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</si>
  <si>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</si>
  <si>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</si>
  <si>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</si>
  <si>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</si>
  <si>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</si>
  <si>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</si>
  <si>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</si>
  <si>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</si>
  <si>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</si>
  <si>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</si>
  <si>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</si>
  <si>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</si>
  <si>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</si>
  <si>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</si>
  <si>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</si>
  <si>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</si>
  <si>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</si>
  <si>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</si>
  <si>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</si>
  <si>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</si>
  <si>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</si>
  <si>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</si>
  <si>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</si>
  <si>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</si>
  <si>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</si>
  <si>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</si>
  <si>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</si>
  <si>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</si>
  <si>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</si>
  <si>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</si>
  <si>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</si>
  <si>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</si>
  <si>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</si>
  <si>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</si>
  <si>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</si>
  <si>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</si>
  <si>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</si>
  <si>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</si>
  <si>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</si>
  <si>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</si>
  <si>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</si>
  <si>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</si>
  <si>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</si>
  <si>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</si>
  <si>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</si>
  <si>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</si>
  <si>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</si>
  <si>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</si>
  <si>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</si>
  <si>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</si>
  <si>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</si>
  <si>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</si>
  <si>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</si>
  <si>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</si>
  <si>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</si>
  <si>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</si>
  <si>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</si>
  <si>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</si>
  <si>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</si>
  <si>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</si>
  <si>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</si>
  <si>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</si>
  <si>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</si>
  <si>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</si>
  <si>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</si>
  <si>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</si>
  <si>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</si>
  <si>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</si>
  <si>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</si>
  <si>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</si>
  <si>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</si>
  <si>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</si>
  <si>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</si>
  <si>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</si>
  <si>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</si>
  <si>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</si>
  <si>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</si>
  <si>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</si>
  <si>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</si>
  <si>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</si>
  <si>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</si>
  <si>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</si>
  <si>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</si>
  <si>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</si>
  <si>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</si>
  <si>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</si>
  <si>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</si>
  <si>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</si>
  <si>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</si>
  <si>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</si>
  <si>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</si>
  <si>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</si>
  <si>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</si>
  <si>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</si>
  <si>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</si>
  <si>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</si>
  <si>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</si>
  <si>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</si>
  <si>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</si>
  <si>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</si>
  <si>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</si>
  <si>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</si>
  <si>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</si>
  <si>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</si>
  <si>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</si>
  <si>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</si>
  <si>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</si>
  <si>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</si>
  <si>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</si>
  <si>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</si>
  <si>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</si>
  <si>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</si>
  <si>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</si>
  <si>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</si>
  <si>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</si>
  <si>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</si>
  <si>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</si>
  <si>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</si>
  <si>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</si>
  <si>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</si>
  <si>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</si>
  <si>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</si>
  <si>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</si>
  <si>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</si>
  <si>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</si>
  <si>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</si>
  <si>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</si>
  <si>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</si>
  <si>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</si>
  <si>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</si>
  <si>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</si>
  <si>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</si>
  <si>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</si>
  <si>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</si>
  <si>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</si>
  <si>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</si>
  <si>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</si>
  <si>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</si>
  <si>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</si>
  <si>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</si>
  <si>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</si>
  <si>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</si>
  <si>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</si>
  <si>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</si>
  <si>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</si>
  <si>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</si>
  <si>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</si>
  <si>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</si>
  <si>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</si>
  <si>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</si>
  <si>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</si>
  <si>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</si>
  <si>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</si>
  <si>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</si>
  <si>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</si>
  <si>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</si>
  <si>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</si>
  <si>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</si>
  <si>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</si>
  <si>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</si>
  <si>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</si>
  <si>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</si>
  <si>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</si>
  <si>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</si>
  <si>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</si>
  <si>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</si>
  <si>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</si>
  <si>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</si>
  <si>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</si>
  <si>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</si>
  <si>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</si>
  <si>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</si>
  <si>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</si>
  <si>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</si>
  <si>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</si>
  <si>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</si>
  <si>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</si>
  <si>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</si>
  <si>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</si>
  <si>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</si>
  <si>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</si>
  <si>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</si>
  <si>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</si>
  <si>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</si>
  <si>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</si>
  <si>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</si>
  <si>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</si>
  <si>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</si>
  <si>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</si>
  <si>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</si>
  <si>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</si>
  <si>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</si>
  <si>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</si>
  <si>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</si>
  <si>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</si>
  <si>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</si>
  <si>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</si>
  <si>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</si>
  <si>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</si>
  <si>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</si>
  <si>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</si>
  <si>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</si>
  <si>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</si>
  <si>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</si>
  <si>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</si>
  <si>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</si>
  <si>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</si>
  <si>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</si>
  <si>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</si>
  <si>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</si>
  <si>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</si>
  <si>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</si>
  <si>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</si>
  <si>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</si>
  <si>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</si>
  <si>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</si>
  <si>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</si>
  <si>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</si>
  <si>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</si>
  <si>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</si>
  <si>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</si>
  <si>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</si>
  <si>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</si>
  <si>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</si>
  <si>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</si>
  <si>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</si>
  <si>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</si>
  <si>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</si>
  <si>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</si>
  <si>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</si>
  <si>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</si>
  <si>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</si>
  <si>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</si>
  <si>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</si>
  <si>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</si>
  <si>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</si>
  <si>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</si>
  <si>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</si>
  <si>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</si>
  <si>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</si>
  <si>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</si>
  <si>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</si>
  <si>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</si>
  <si>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</si>
  <si>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</si>
  <si>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</si>
  <si>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</si>
  <si>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</si>
  <si>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</si>
  <si>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</si>
  <si>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</si>
  <si>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</si>
  <si>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</si>
  <si>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</si>
  <si>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</si>
  <si>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</si>
  <si>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</si>
  <si>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</si>
  <si>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</si>
  <si>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</si>
  <si>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</si>
  <si>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</si>
  <si>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</si>
  <si>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</si>
  <si>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</si>
  <si>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</si>
  <si>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</si>
  <si>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</si>
  <si>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</si>
  <si>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</si>
  <si>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</si>
  <si>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</si>
  <si>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</si>
  <si>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</si>
  <si>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</si>
  <si>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</si>
  <si>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</si>
  <si>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</si>
  <si>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</si>
  <si>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</si>
  <si>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</si>
  <si>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</si>
  <si>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</si>
  <si>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</si>
  <si>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</si>
  <si>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</si>
  <si>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</si>
  <si>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</si>
  <si>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</si>
  <si>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</si>
  <si>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</si>
  <si>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</si>
  <si>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</si>
  <si>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</si>
  <si>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</si>
  <si>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</si>
  <si>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</si>
  <si>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</si>
  <si>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</si>
  <si>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</si>
  <si>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</si>
  <si>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</si>
  <si>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</si>
  <si>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</si>
  <si>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</si>
  <si>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</si>
  <si>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</si>
  <si>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</si>
  <si>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</si>
  <si>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</si>
  <si>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</si>
  <si>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</si>
  <si>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</si>
  <si>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</si>
  <si>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</si>
  <si>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</si>
  <si>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</si>
  <si>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</si>
  <si>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</si>
  <si>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</si>
  <si>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</si>
  <si>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</si>
  <si>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</si>
  <si>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</si>
  <si>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</si>
  <si>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</si>
  <si>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</si>
  <si>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</si>
  <si>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</si>
  <si>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</si>
  <si>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</si>
  <si>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</si>
  <si>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</si>
  <si>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</si>
  <si>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</si>
  <si>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</si>
  <si>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</si>
  <si>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</si>
  <si>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</si>
  <si>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</si>
  <si>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</si>
  <si>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</si>
  <si>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</si>
  <si>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</si>
  <si>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</si>
  <si>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</si>
  <si>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</si>
  <si>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</si>
  <si>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</si>
  <si>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</si>
  <si>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</si>
  <si>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</si>
  <si>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</si>
  <si>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</si>
  <si>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</si>
  <si>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</si>
  <si>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</si>
  <si>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</si>
  <si>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</si>
  <si>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</si>
  <si>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</si>
  <si>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</si>
  <si>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</si>
  <si>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</si>
  <si>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</si>
  <si>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</si>
  <si>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</si>
  <si>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</si>
  <si>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</si>
  <si>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</si>
  <si>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</si>
  <si>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</si>
  <si>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</si>
  <si>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</si>
  <si>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</si>
  <si>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</si>
  <si>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</si>
  <si>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</si>
  <si>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</si>
  <si>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</si>
  <si>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</si>
  <si>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</si>
  <si>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</si>
  <si>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</si>
  <si>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</si>
  <si>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</si>
  <si>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</si>
  <si>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</si>
  <si>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</si>
  <si>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</si>
  <si>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</si>
  <si>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</si>
  <si>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</si>
  <si>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</si>
  <si>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</si>
  <si>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</si>
  <si>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</si>
  <si>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</si>
  <si>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</si>
  <si>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</si>
  <si>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</si>
  <si>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</si>
  <si>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</si>
  <si>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</si>
  <si>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</si>
  <si>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</si>
  <si>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</si>
  <si>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</si>
  <si>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</si>
  <si>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</si>
  <si>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</si>
  <si>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</si>
  <si>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</si>
  <si>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</si>
  <si>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</si>
  <si>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</si>
  <si>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</si>
  <si>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</si>
  <si>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</si>
  <si>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</si>
  <si>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</si>
  <si>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</si>
  <si>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</si>
  <si>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</si>
  <si>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</si>
  <si>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</si>
  <si>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</si>
  <si>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</si>
  <si>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</si>
  <si>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</si>
  <si>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</si>
  <si>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</si>
  <si>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</si>
  <si>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</si>
  <si>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</si>
  <si>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</si>
  <si>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</si>
  <si>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</si>
  <si>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</si>
  <si>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</si>
  <si>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</si>
  <si>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</si>
  <si>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</si>
  <si>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</si>
  <si>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</si>
  <si>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</si>
  <si>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</si>
  <si>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</si>
  <si>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</si>
  <si>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</si>
  <si>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</si>
  <si>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</si>
  <si>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</si>
  <si>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</si>
  <si>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</si>
  <si>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</si>
  <si>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</si>
  <si>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</si>
  <si>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</si>
  <si>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</si>
  <si>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</si>
  <si>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</si>
  <si>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</si>
  <si>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</si>
  <si>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</si>
  <si>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</si>
  <si>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</si>
  <si>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</si>
  <si>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</si>
  <si>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</si>
  <si>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</si>
  <si>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</si>
  <si>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</si>
  <si>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</si>
  <si>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</si>
  <si>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</si>
  <si>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</si>
  <si>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</si>
  <si>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</si>
  <si>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</si>
  <si>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</si>
  <si>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</si>
  <si>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</si>
  <si>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</si>
  <si>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</si>
  <si>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</si>
  <si>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</si>
  <si>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</si>
  <si>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</si>
  <si>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</si>
  <si>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</si>
  <si>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</si>
  <si>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</si>
  <si>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</si>
  <si>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</si>
  <si>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</si>
  <si>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</si>
  <si>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</si>
  <si>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</si>
  <si>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</si>
  <si>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</si>
  <si>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</si>
  <si>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</si>
  <si>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</si>
  <si>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</si>
  <si>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</si>
  <si>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</si>
  <si>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</si>
  <si>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</si>
  <si>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</si>
  <si>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</si>
  <si>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</si>
  <si>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</si>
  <si>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</si>
  <si>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</si>
  <si>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</si>
  <si>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</si>
  <si>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</si>
  <si>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</si>
  <si>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</si>
  <si>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</si>
  <si>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</si>
  <si>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</si>
  <si>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</si>
  <si>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</si>
  <si>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</si>
  <si>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</si>
  <si>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</si>
  <si>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</si>
  <si>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</si>
  <si>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</si>
  <si>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</si>
  <si>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</si>
  <si>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</si>
  <si>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</si>
  <si>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</si>
  <si>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</si>
  <si>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</si>
  <si>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</si>
  <si>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</si>
  <si>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</si>
  <si>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</si>
  <si>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</si>
  <si>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</si>
  <si>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</si>
  <si>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</si>
  <si>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</si>
  <si>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</si>
  <si>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</si>
  <si>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</si>
  <si>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</si>
  <si>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</si>
  <si>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</si>
  <si>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</si>
  <si>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</si>
  <si>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</si>
  <si>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</si>
  <si>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</si>
  <si>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</si>
  <si>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</si>
  <si>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</si>
  <si>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</si>
  <si>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</si>
  <si>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</si>
  <si>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</si>
  <si>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</si>
  <si>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</si>
  <si>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</si>
  <si>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</si>
  <si>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</si>
  <si>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</si>
  <si>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</si>
  <si>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</si>
  <si>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</si>
  <si>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</si>
  <si>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</si>
  <si>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</si>
  <si>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</si>
  <si>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</si>
  <si>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</si>
  <si>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</si>
  <si>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</si>
  <si>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</si>
  <si>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</si>
  <si>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</si>
  <si>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</si>
  <si>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</si>
  <si>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</si>
  <si>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</si>
  <si>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</si>
  <si>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</si>
  <si>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</si>
  <si>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</si>
  <si>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</si>
  <si>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</si>
  <si>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</si>
  <si>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</si>
  <si>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</si>
  <si>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</si>
  <si>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</si>
  <si>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</si>
  <si>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</si>
  <si>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</si>
  <si>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</si>
  <si>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</si>
  <si>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</si>
  <si>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</si>
  <si>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</si>
  <si>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</si>
  <si>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</si>
  <si>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</si>
  <si>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</si>
  <si>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</si>
  <si>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</si>
  <si>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</si>
  <si>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</si>
  <si>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</si>
  <si>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</si>
  <si>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</si>
  <si>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</si>
  <si>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</si>
  <si>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</si>
  <si>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</si>
  <si>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</si>
  <si>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</si>
  <si>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</si>
  <si>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</si>
  <si>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</si>
  <si>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</si>
  <si>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</si>
  <si>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</si>
  <si>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</si>
  <si>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</si>
  <si>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</si>
  <si>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</si>
  <si>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</si>
  <si>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</si>
  <si>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</si>
  <si>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</si>
  <si>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</si>
  <si>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</si>
  <si>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</si>
  <si>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</si>
  <si>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</si>
  <si>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</si>
  <si>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</si>
  <si>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</si>
  <si>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</si>
  <si>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</si>
  <si>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</si>
  <si>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</si>
  <si>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</si>
  <si>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</si>
  <si>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</si>
  <si>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</si>
  <si>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</si>
  <si>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</si>
  <si>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</si>
  <si>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</si>
  <si>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</si>
  <si>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</si>
  <si>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</si>
  <si>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</si>
  <si>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</si>
  <si>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</si>
  <si>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</si>
  <si>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</si>
  <si>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</si>
  <si>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</si>
  <si>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</si>
  <si>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</si>
  <si>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</si>
  <si>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</si>
  <si>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</si>
  <si>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</si>
  <si>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</si>
  <si>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</si>
  <si>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</si>
  <si>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</si>
  <si>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</si>
  <si>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</si>
  <si>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</si>
  <si>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</si>
  <si>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</si>
  <si>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</si>
  <si>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</si>
  <si>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</si>
  <si>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</si>
  <si>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</si>
  <si>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</si>
  <si>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</si>
  <si>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</si>
  <si>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</si>
  <si>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</si>
  <si>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</si>
  <si>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</si>
  <si>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</si>
  <si>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</si>
  <si>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</si>
  <si>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</si>
  <si>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</si>
  <si>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</si>
  <si>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</si>
  <si>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</si>
  <si>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</si>
  <si>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</si>
  <si>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</si>
  <si>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</si>
  <si>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</si>
  <si>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</si>
  <si>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</si>
  <si>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</si>
  <si>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</si>
  <si>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</si>
  <si>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</si>
  <si>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</si>
  <si>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</si>
  <si>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</si>
  <si>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</si>
  <si>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</si>
  <si>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</si>
  <si>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</si>
  <si>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</si>
  <si>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</si>
  <si>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</si>
  <si>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</si>
  <si>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</si>
  <si>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</si>
  <si>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</si>
  <si>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</si>
  <si>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</si>
  <si>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</si>
  <si>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</si>
  <si>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</si>
  <si>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</si>
  <si>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</si>
  <si>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</si>
  <si>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</si>
  <si>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</si>
  <si>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</si>
  <si>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</si>
  <si>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</si>
  <si>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</si>
  <si>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</si>
  <si>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</si>
  <si>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</si>
  <si>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</si>
  <si>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</si>
  <si>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</si>
  <si>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</si>
  <si>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</si>
  <si>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</si>
  <si>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</si>
  <si>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</si>
  <si>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</si>
  <si>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</si>
  <si>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</si>
  <si>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</si>
  <si>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</si>
  <si>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</si>
  <si>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</si>
  <si>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</si>
  <si>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</si>
  <si>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</si>
  <si>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</si>
  <si>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</si>
  <si>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</si>
  <si>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</si>
  <si>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</si>
  <si>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</si>
  <si>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</si>
  <si>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</si>
  <si>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</si>
  <si>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</si>
  <si>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</si>
  <si>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</si>
  <si>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</si>
  <si>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</si>
  <si>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</si>
  <si>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</si>
  <si>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</si>
  <si>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</si>
  <si>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</si>
  <si>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</si>
  <si>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</si>
  <si>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</si>
  <si>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</si>
  <si>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</si>
  <si>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</si>
  <si>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</si>
  <si>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</si>
  <si>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</si>
  <si>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</si>
  <si>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</si>
  <si>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</si>
  <si>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</si>
  <si>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</si>
  <si>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</si>
  <si>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</si>
  <si>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</si>
  <si>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</si>
  <si>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</si>
  <si>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</si>
  <si>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</si>
  <si>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</si>
  <si>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</si>
  <si>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</si>
  <si>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</si>
  <si>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</si>
  <si>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</si>
  <si>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</si>
  <si>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</si>
  <si>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</si>
  <si>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</si>
  <si>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</si>
  <si>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</si>
  <si>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</si>
  <si>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</si>
  <si>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</si>
  <si>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</si>
  <si>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</si>
  <si>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</si>
  <si>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</si>
  <si>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</si>
  <si>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</si>
  <si>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</si>
  <si>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</si>
  <si>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</si>
  <si>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</si>
  <si>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</si>
  <si>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</si>
  <si>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</si>
  <si>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</si>
  <si>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</si>
  <si>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</si>
  <si>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</si>
  <si>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</si>
  <si>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</si>
  <si>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</si>
  <si>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</si>
  <si>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</si>
  <si>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</si>
  <si>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</si>
  <si>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</si>
  <si>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</si>
  <si>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</si>
  <si>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</si>
  <si>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</si>
  <si>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</si>
  <si>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</si>
  <si>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</si>
  <si>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</si>
  <si>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</si>
  <si>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</si>
  <si>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</si>
  <si>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</si>
  <si>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</si>
  <si>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</si>
  <si>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</si>
  <si>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</si>
  <si>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</si>
  <si>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</si>
  <si>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</si>
  <si>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</si>
  <si>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</si>
  <si>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</si>
  <si>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</si>
  <si>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</si>
  <si>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</si>
  <si>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</si>
  <si>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</si>
  <si>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</si>
  <si>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</si>
  <si>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</si>
  <si>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</si>
  <si>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</si>
  <si>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</si>
  <si>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</si>
  <si>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</si>
  <si>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</si>
  <si>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</si>
  <si>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</si>
  <si>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</si>
  <si>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</si>
  <si>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</si>
  <si>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</si>
  <si>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</si>
  <si>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</si>
  <si>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</si>
  <si>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</si>
  <si>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</si>
  <si>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</si>
  <si>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</si>
  <si>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</si>
  <si>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</si>
  <si>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</si>
  <si>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</si>
  <si>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</si>
  <si>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</si>
  <si>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</si>
  <si>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</si>
  <si>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</si>
  <si>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</si>
  <si>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</si>
  <si>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</si>
  <si>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</si>
  <si>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</si>
  <si>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</si>
  <si>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</si>
  <si>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</si>
  <si>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</si>
  <si>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</si>
  <si>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</si>
  <si>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</si>
  <si>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</si>
  <si>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</si>
  <si>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</si>
  <si>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</si>
  <si>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</si>
  <si>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</si>
  <si>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</si>
  <si>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</si>
  <si>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</si>
  <si>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</si>
  <si>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</si>
  <si>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</si>
  <si>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</si>
  <si>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</si>
  <si>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</si>
  <si>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</si>
  <si>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</si>
  <si>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</si>
  <si>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</si>
  <si>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</si>
  <si>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</si>
  <si>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</si>
  <si>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</si>
  <si>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</si>
  <si>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</si>
  <si>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</si>
  <si>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</si>
  <si>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</si>
  <si>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</si>
  <si>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</si>
  <si>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</si>
  <si>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</si>
  <si>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</si>
  <si>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</si>
  <si>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</si>
  <si>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</si>
  <si>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</si>
  <si>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</si>
  <si>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</si>
  <si>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</si>
  <si>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</si>
  <si>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</si>
  <si>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</si>
  <si>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</si>
  <si>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</si>
  <si>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</si>
  <si>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</si>
  <si>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</si>
  <si>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</si>
  <si>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</si>
  <si>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</si>
  <si>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</si>
  <si>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</si>
  <si>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</si>
  <si>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</si>
  <si>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</si>
  <si>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</si>
  <si>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</si>
  <si>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</si>
  <si>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</si>
  <si>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</si>
  <si>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</si>
  <si>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</si>
  <si>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</si>
  <si>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</si>
  <si>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</si>
  <si>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</si>
  <si>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</si>
  <si>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</si>
  <si>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</si>
  <si>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</si>
  <si>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</si>
  <si>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</si>
  <si>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</si>
  <si>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</si>
  <si>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</si>
  <si>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</si>
  <si>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</si>
  <si>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</si>
  <si>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</si>
  <si>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</si>
  <si>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</si>
  <si>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</si>
  <si>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</si>
  <si>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</si>
  <si>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</si>
  <si>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</si>
  <si>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</si>
  <si>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</si>
  <si>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</si>
  <si>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</si>
  <si>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</si>
  <si>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</si>
  <si>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</si>
  <si>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</si>
  <si>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</si>
  <si>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</si>
  <si>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</si>
  <si>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</si>
  <si>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</si>
  <si>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</si>
  <si>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</si>
  <si>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</si>
  <si>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</si>
  <si>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</si>
  <si>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</si>
  <si>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</si>
  <si>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</si>
  <si>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</si>
  <si>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</si>
  <si>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</si>
  <si>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</si>
  <si>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</si>
  <si>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</si>
  <si>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</si>
  <si>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</si>
  <si>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</si>
  <si>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</si>
  <si>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</si>
  <si>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</si>
  <si>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</si>
  <si>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</si>
  <si>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</si>
  <si>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</si>
  <si>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</si>
  <si>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</si>
  <si>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</si>
  <si>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</si>
  <si>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</si>
  <si>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</si>
  <si>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</si>
  <si>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</si>
  <si>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</si>
  <si>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</si>
  <si>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</si>
  <si>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</si>
  <si>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</si>
  <si>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</si>
  <si>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</si>
  <si>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</si>
  <si>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</si>
  <si>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</si>
  <si>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</si>
  <si>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</si>
  <si>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</si>
  <si>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</si>
  <si>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</si>
  <si>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</si>
  <si>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</si>
  <si>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</si>
  <si>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</si>
  <si>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</si>
  <si>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</si>
  <si>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</si>
  <si>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</si>
  <si>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</si>
  <si>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</si>
  <si>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</si>
  <si>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</si>
  <si>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</si>
  <si>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</si>
  <si>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</si>
  <si>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</si>
  <si>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</si>
  <si>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</si>
  <si>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</si>
  <si>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</si>
  <si>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</si>
  <si>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</si>
  <si>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</si>
  <si>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</si>
  <si>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</si>
  <si>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</si>
  <si>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</si>
  <si>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</si>
  <si>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</si>
  <si>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</si>
  <si>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</si>
  <si>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</si>
  <si>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</si>
  <si>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</si>
  <si>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</si>
  <si>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</si>
  <si>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</si>
  <si>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</si>
  <si>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</si>
  <si>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</si>
  <si>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</si>
  <si>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</si>
  <si>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</si>
  <si>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</si>
  <si>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</si>
  <si>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</si>
  <si>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</si>
  <si>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</si>
  <si>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</si>
  <si>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</si>
  <si>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</si>
  <si>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</si>
  <si>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</si>
  <si>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</si>
  <si>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</si>
  <si>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</si>
  <si>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</si>
  <si>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</si>
  <si>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</si>
  <si>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</si>
  <si>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</si>
  <si>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</si>
  <si>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</si>
  <si>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</si>
  <si>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</si>
  <si>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</si>
  <si>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</si>
  <si>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</si>
  <si>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</si>
  <si>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</si>
  <si>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</si>
  <si>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</si>
  <si>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</si>
  <si>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</si>
  <si>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</si>
  <si>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</si>
  <si>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</si>
  <si>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</si>
  <si>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</si>
  <si>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</si>
  <si>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</si>
  <si>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</si>
  <si>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</si>
  <si>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</si>
  <si>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</si>
  <si>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</si>
  <si>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</si>
  <si>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</si>
  <si>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</si>
  <si>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</si>
  <si>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</si>
  <si>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</si>
  <si>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</si>
  <si>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</si>
  <si>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</si>
  <si>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</si>
  <si>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</si>
  <si>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</si>
  <si>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</si>
  <si>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</si>
  <si>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</si>
  <si>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</si>
  <si>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</si>
  <si>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</si>
  <si>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</si>
  <si>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</si>
  <si>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</si>
  <si>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</si>
  <si>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</si>
  <si>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</si>
  <si>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</si>
  <si>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</si>
  <si>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</si>
  <si>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</si>
  <si>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</si>
  <si>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</si>
  <si>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</si>
  <si>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</si>
  <si>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</si>
  <si>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</si>
  <si>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</si>
  <si>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</si>
  <si>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</si>
  <si>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</si>
  <si>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</si>
  <si>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</si>
  <si>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</si>
  <si>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</si>
  <si>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</si>
  <si>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</si>
  <si>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</si>
  <si>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</si>
  <si>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</si>
  <si>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</si>
  <si>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</si>
  <si>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</si>
  <si>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</si>
  <si>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</si>
  <si>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</si>
  <si>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</si>
  <si>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</si>
  <si>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</si>
  <si>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</si>
  <si>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</si>
  <si>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</si>
  <si>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</si>
  <si>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</si>
  <si>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</si>
  <si>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</si>
  <si>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</si>
  <si>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</si>
  <si>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</si>
  <si>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</si>
  <si>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</si>
  <si>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</si>
  <si>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</si>
  <si>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</si>
  <si>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</si>
  <si>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</si>
  <si>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</si>
  <si>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</si>
  <si>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</si>
  <si>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</si>
  <si>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</si>
  <si>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</si>
  <si>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</si>
  <si>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</si>
  <si>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</si>
  <si>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</si>
  <si>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</si>
  <si>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</si>
  <si>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</si>
  <si>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</si>
  <si>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</si>
  <si>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</si>
  <si>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</si>
  <si>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</si>
  <si>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</si>
  <si>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</si>
  <si>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</si>
  <si>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</si>
  <si>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</si>
  <si>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</si>
  <si>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</si>
  <si>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</si>
  <si>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</si>
  <si>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</si>
  <si>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</si>
  <si>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</si>
  <si>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</si>
  <si>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</si>
  <si>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</si>
  <si>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</si>
  <si>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</si>
  <si>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</si>
  <si>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</si>
  <si>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</si>
  <si>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</si>
  <si>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</si>
  <si>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</si>
  <si>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</si>
  <si>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</si>
  <si>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</si>
  <si>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</si>
  <si>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</si>
  <si>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</si>
  <si>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</si>
  <si>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</si>
  <si>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</si>
  <si>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</si>
  <si>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</si>
  <si>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</si>
  <si>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</si>
  <si>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</si>
  <si>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</si>
  <si>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</si>
  <si>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</si>
  <si>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</si>
  <si>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</si>
  <si>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</si>
  <si>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</si>
  <si>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</si>
  <si>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</si>
  <si>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</si>
  <si>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</si>
  <si>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</si>
  <si>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</si>
  <si>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</si>
  <si>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</si>
  <si>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</si>
  <si>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</si>
  <si>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</si>
  <si>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</si>
  <si>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</si>
  <si>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</si>
  <si>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</si>
  <si>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</si>
  <si>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</si>
  <si>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</si>
  <si>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</si>
  <si>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</si>
  <si>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</si>
  <si>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</si>
  <si>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</si>
  <si>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</si>
  <si>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</si>
  <si>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</si>
  <si>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</si>
  <si>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</si>
  <si>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</si>
  <si>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</si>
  <si>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</si>
  <si>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</si>
  <si>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</si>
  <si>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</si>
  <si>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</si>
  <si>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</si>
  <si>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</si>
  <si>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</si>
  <si>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</si>
  <si>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</si>
  <si>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</si>
  <si>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</si>
  <si>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</si>
  <si>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</si>
  <si>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</si>
  <si>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</si>
  <si>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</si>
  <si>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</si>
  <si>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</si>
  <si>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</si>
  <si>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</si>
  <si>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</si>
  <si>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</si>
  <si>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</si>
  <si>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</si>
  <si>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</si>
  <si>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</si>
  <si>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</si>
  <si>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</si>
  <si>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</si>
  <si>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</si>
  <si>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</si>
  <si>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</si>
  <si>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</si>
  <si>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</si>
  <si>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</si>
  <si>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</si>
  <si>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</si>
  <si>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</si>
  <si>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</si>
  <si>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</si>
  <si>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</si>
  <si>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</si>
  <si>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</si>
  <si>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</si>
  <si>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</si>
  <si>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</si>
  <si>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</si>
  <si>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</si>
  <si>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</si>
  <si>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</si>
  <si>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</si>
  <si>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</si>
  <si>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</si>
  <si>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</si>
  <si>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</si>
  <si>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</si>
  <si>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</si>
  <si>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</si>
  <si>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</si>
  <si>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</si>
  <si>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</si>
  <si>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</si>
  <si>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</si>
  <si>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</si>
  <si>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</si>
  <si>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</si>
  <si>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</si>
  <si>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</si>
  <si>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</si>
  <si>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</si>
  <si>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</si>
  <si>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</si>
  <si>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</si>
  <si>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</si>
  <si>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</si>
  <si>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</si>
  <si>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</si>
  <si>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</si>
  <si>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</si>
  <si>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</si>
  <si>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</si>
  <si>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</si>
  <si>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</si>
  <si>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</si>
  <si>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</si>
  <si>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</si>
  <si>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</si>
  <si>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</si>
  <si>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</si>
  <si>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</si>
  <si>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</si>
  <si>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</si>
  <si>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</si>
  <si>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</si>
  <si>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</si>
  <si>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</si>
  <si>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</si>
  <si>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</si>
  <si>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</si>
  <si>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</si>
  <si>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</si>
  <si>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</si>
  <si>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</si>
  <si>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</si>
  <si>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</si>
  <si>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</si>
  <si>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</si>
  <si>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</si>
  <si>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</si>
  <si>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</si>
  <si>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</si>
  <si>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</si>
  <si>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</si>
  <si>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</si>
  <si>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</si>
  <si>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</si>
  <si>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</si>
  <si>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</si>
  <si>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</si>
  <si>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</si>
  <si>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</si>
  <si>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</si>
  <si>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</si>
  <si>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</si>
  <si>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</si>
  <si>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</si>
  <si>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</si>
  <si>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</si>
  <si>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</si>
  <si>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</si>
  <si>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</si>
  <si>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</si>
  <si>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</si>
  <si>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</si>
  <si>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</si>
  <si>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</si>
  <si>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</si>
  <si>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</si>
  <si>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</si>
  <si>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</si>
  <si>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</si>
  <si>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</si>
  <si>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</si>
  <si>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</si>
  <si>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</si>
  <si>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</si>
  <si>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</si>
  <si>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</si>
  <si>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</si>
  <si>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</si>
  <si>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</si>
  <si>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</si>
  <si>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</si>
  <si>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</si>
  <si>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</si>
  <si>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</si>
  <si>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</si>
  <si>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</si>
  <si>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</si>
  <si>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</si>
  <si>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</si>
  <si>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</si>
  <si>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</si>
  <si>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</si>
  <si>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</si>
  <si>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</si>
  <si>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</si>
  <si>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</si>
  <si>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</si>
  <si>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</si>
  <si>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</si>
  <si>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</si>
  <si>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</si>
  <si>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</si>
  <si>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</si>
  <si>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</si>
  <si>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</si>
  <si>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</si>
  <si>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</si>
  <si>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</si>
  <si>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</si>
  <si>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</si>
  <si>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</si>
  <si>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</si>
  <si>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</si>
  <si>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</si>
  <si>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</si>
  <si>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</si>
  <si>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</si>
  <si>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</si>
  <si>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</si>
  <si>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</si>
  <si>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</si>
  <si>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</si>
  <si>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</si>
  <si>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</si>
  <si>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</si>
  <si>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</si>
  <si>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</si>
  <si>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</si>
  <si>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</si>
  <si>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</si>
  <si>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</si>
  <si>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</si>
  <si>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</si>
  <si>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</si>
  <si>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</si>
  <si>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</si>
  <si>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</si>
  <si>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</si>
  <si>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</si>
  <si>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</si>
  <si>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</si>
  <si>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</si>
  <si>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</si>
  <si>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</si>
  <si>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</si>
  <si>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</si>
  <si>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</si>
  <si>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</si>
  <si>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</si>
  <si>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</si>
  <si>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</si>
  <si>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</si>
  <si>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</si>
  <si>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</si>
  <si>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</si>
  <si>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</si>
  <si>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</si>
  <si>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</si>
  <si>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</si>
  <si>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</si>
  <si>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</si>
  <si>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</si>
  <si>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</si>
  <si>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</si>
  <si>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</si>
  <si>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</si>
  <si>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</si>
  <si>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</si>
  <si>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</si>
  <si>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</si>
  <si>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</si>
  <si>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</si>
  <si>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</si>
  <si>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</si>
  <si>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</si>
  <si>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</si>
  <si>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</si>
  <si>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</si>
  <si>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</si>
  <si>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</si>
  <si>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</si>
  <si>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</si>
  <si>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</si>
  <si>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</si>
  <si>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</si>
  <si>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</si>
  <si>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</si>
  <si>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</si>
  <si>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</si>
  <si>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</si>
  <si>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</si>
  <si>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</si>
  <si>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</si>
  <si>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</si>
  <si>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</si>
  <si>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</si>
  <si>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</si>
  <si>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</si>
  <si>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</si>
  <si>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</si>
  <si>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</si>
  <si>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</si>
  <si>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</si>
  <si>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</si>
  <si>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</si>
  <si>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</si>
  <si>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</si>
  <si>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</si>
  <si>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</si>
  <si>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</si>
  <si>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</si>
  <si>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</si>
  <si>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</si>
  <si>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</si>
  <si>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</si>
  <si>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</si>
  <si>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</si>
  <si>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</si>
  <si>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</si>
  <si>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</si>
  <si>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</si>
  <si>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</si>
  <si>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</si>
  <si>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</si>
  <si>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</si>
  <si>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</si>
  <si>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</si>
  <si>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</si>
  <si>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</si>
  <si>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</si>
  <si>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</si>
  <si>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</si>
  <si>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</si>
  <si>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</si>
  <si>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</si>
  <si>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</si>
  <si>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</si>
  <si>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</si>
  <si>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</si>
  <si>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</si>
  <si>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</si>
  <si>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</si>
  <si>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</si>
  <si>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</si>
  <si>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</si>
  <si>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</si>
  <si>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</si>
  <si>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</si>
  <si>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</si>
  <si>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</si>
  <si>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</si>
  <si>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</si>
  <si>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</si>
  <si>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</si>
  <si>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</si>
  <si>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</si>
  <si>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</si>
  <si>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</si>
  <si>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</si>
  <si>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</si>
  <si>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</si>
  <si>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</si>
  <si>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</si>
  <si>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</si>
  <si>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</si>
  <si>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</si>
  <si>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</si>
  <si>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</si>
  <si>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</si>
  <si>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</si>
  <si>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</si>
  <si>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</si>
  <si>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</si>
  <si>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</si>
  <si>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</si>
  <si>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</si>
  <si>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</si>
  <si>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</si>
  <si>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</si>
  <si>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</si>
  <si>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</si>
  <si>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</si>
  <si>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</si>
  <si>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</si>
  <si>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</si>
  <si>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</si>
  <si>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</si>
  <si>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</si>
  <si>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</si>
  <si>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</si>
  <si>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</si>
  <si>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</si>
  <si>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</si>
  <si>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</si>
  <si>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</si>
  <si>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</si>
  <si>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</si>
  <si>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</si>
  <si>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</si>
  <si>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</si>
  <si>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</si>
  <si>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</si>
  <si>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</si>
  <si>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</si>
  <si>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</si>
  <si>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</si>
  <si>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</si>
  <si>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</si>
  <si>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</si>
  <si>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</si>
  <si>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</si>
  <si>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</si>
  <si>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</si>
  <si>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</si>
  <si>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</si>
  <si>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</si>
  <si>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</si>
  <si>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</si>
  <si>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</si>
  <si>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</si>
  <si>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</si>
  <si>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</si>
  <si>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</si>
  <si>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</si>
  <si>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</si>
  <si>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</si>
  <si>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</si>
  <si>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</si>
  <si>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</si>
  <si>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</si>
  <si>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</si>
  <si>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</si>
  <si>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</si>
  <si>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</si>
  <si>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</si>
  <si>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</si>
  <si>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</si>
  <si>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</si>
  <si>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</si>
  <si>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</si>
  <si>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</si>
  <si>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</si>
  <si>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</si>
  <si>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</si>
  <si>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</si>
  <si>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</si>
  <si>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</si>
  <si>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</si>
  <si>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</si>
  <si>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</si>
  <si>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</si>
  <si>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</si>
  <si>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</si>
  <si>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</si>
  <si>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</si>
  <si>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</si>
  <si>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</si>
  <si>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</si>
  <si>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</si>
  <si>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</si>
  <si>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</si>
  <si>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</si>
  <si>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</si>
  <si>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</si>
  <si>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</si>
  <si>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</si>
  <si>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</si>
  <si>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</si>
  <si>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</si>
  <si>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</si>
  <si>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</si>
  <si>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</si>
  <si>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</si>
  <si>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</si>
  <si>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</si>
  <si>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</si>
  <si>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</si>
  <si>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</si>
  <si>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</si>
  <si>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</si>
  <si>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</si>
  <si>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</si>
  <si>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</si>
  <si>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</si>
  <si>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</si>
  <si>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</si>
  <si>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</si>
  <si>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</si>
  <si>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</si>
  <si>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</si>
  <si>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</si>
  <si>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</si>
  <si>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</si>
  <si>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</si>
  <si>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</si>
  <si>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</si>
  <si>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</si>
  <si>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</si>
  <si>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</si>
  <si>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</si>
  <si>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</si>
  <si>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</si>
  <si>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</si>
  <si>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</si>
  <si>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</si>
  <si>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</si>
  <si>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</si>
  <si>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</si>
  <si>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</si>
  <si>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</si>
  <si>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</si>
  <si>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</si>
  <si>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</si>
  <si>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</si>
  <si>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</si>
  <si>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</si>
  <si>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</si>
  <si>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</si>
  <si>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</si>
  <si>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</si>
  <si>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</si>
  <si>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</si>
  <si>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</si>
  <si>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</si>
  <si>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</si>
  <si>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</si>
  <si>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</si>
  <si>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</si>
  <si>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</si>
  <si>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</si>
  <si>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</si>
  <si>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</si>
  <si>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</si>
  <si>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</si>
  <si>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</si>
  <si>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</si>
  <si>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</si>
  <si>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</si>
  <si>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</si>
  <si>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</si>
  <si>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</si>
  <si>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</si>
  <si>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</si>
  <si>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</si>
  <si>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</si>
  <si>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</si>
  <si>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</si>
  <si>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</si>
  <si>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</si>
  <si>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</si>
  <si>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</si>
  <si>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</si>
  <si>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</si>
  <si>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</si>
  <si>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</si>
  <si>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</si>
  <si>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</si>
  <si>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</si>
  <si>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</si>
  <si>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</si>
  <si>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</si>
  <si>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</si>
  <si>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</si>
  <si>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</si>
  <si>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</si>
  <si>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</si>
  <si>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</si>
  <si>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</si>
  <si>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</si>
  <si>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</si>
  <si>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</si>
  <si>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</si>
  <si>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</si>
  <si>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</si>
  <si>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</si>
  <si>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</si>
  <si>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</si>
  <si>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</si>
  <si>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</si>
  <si>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</si>
  <si>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</si>
  <si>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</si>
  <si>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</si>
  <si>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</si>
  <si>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</si>
  <si>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</si>
  <si>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</si>
  <si>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</si>
  <si>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</si>
  <si>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</si>
  <si>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</si>
  <si>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</si>
  <si>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</si>
  <si>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</si>
  <si>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</si>
  <si>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</si>
  <si>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</si>
  <si>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</si>
  <si>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</si>
  <si>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</si>
  <si>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</si>
  <si>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</si>
  <si>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</si>
  <si>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</si>
  <si>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</si>
  <si>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</si>
  <si>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</si>
  <si>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</si>
  <si>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</si>
  <si>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</si>
  <si>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</si>
  <si>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</si>
  <si>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</si>
  <si>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</si>
  <si>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</si>
  <si>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</si>
  <si>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</si>
  <si>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</si>
  <si>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</si>
  <si>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</si>
  <si>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</si>
  <si>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</si>
  <si>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</si>
  <si>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</si>
  <si>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</si>
  <si>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</si>
  <si>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</si>
  <si>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</si>
  <si>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</si>
  <si>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</si>
  <si>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</si>
  <si>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</si>
  <si>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</si>
  <si>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</si>
  <si>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</si>
  <si>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</si>
  <si>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</si>
  <si>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</si>
  <si>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</si>
  <si>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</si>
  <si>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</si>
  <si>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</si>
  <si>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</si>
  <si>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</si>
  <si>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</si>
  <si>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</si>
  <si>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</si>
  <si>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</si>
  <si>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</si>
  <si>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</si>
  <si>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</si>
  <si>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</si>
  <si>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</si>
  <si>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</si>
  <si>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</si>
  <si>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</si>
  <si>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</si>
  <si>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</si>
  <si>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</si>
  <si>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</si>
  <si>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</si>
  <si>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</si>
  <si>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</si>
  <si>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</si>
  <si>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</si>
  <si>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</si>
  <si>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</si>
  <si>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</si>
  <si>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</si>
  <si>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</si>
  <si>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</si>
  <si>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</si>
  <si>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</si>
  <si>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</si>
  <si>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</si>
  <si>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</si>
  <si>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</si>
  <si>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</si>
  <si>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</si>
  <si>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</si>
  <si>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</si>
  <si>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</si>
  <si>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</si>
  <si>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</si>
  <si>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</si>
  <si>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</si>
  <si>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</si>
  <si>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</si>
  <si>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</si>
  <si>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</si>
  <si>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</si>
  <si>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</si>
  <si>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</si>
  <si>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</si>
  <si>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</si>
  <si>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</si>
  <si>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</si>
  <si>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</si>
  <si>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</si>
  <si>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</si>
  <si>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</si>
  <si>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</si>
  <si>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</si>
  <si>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</si>
  <si>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</si>
  <si>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</si>
  <si>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</si>
  <si>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</si>
  <si>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</si>
  <si>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</si>
  <si>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</si>
  <si>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</si>
  <si>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</si>
  <si>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</si>
  <si>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</si>
  <si>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</si>
  <si>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</si>
  <si>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</si>
  <si>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</si>
  <si>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</si>
  <si>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</si>
  <si>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</si>
  <si>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</si>
  <si>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</si>
  <si>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</si>
  <si>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</si>
  <si>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</si>
  <si>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</si>
  <si>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</si>
  <si>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</si>
  <si>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</si>
  <si>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</si>
  <si>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</si>
  <si>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</si>
  <si>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</si>
  <si>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</si>
  <si>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</si>
  <si>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</si>
  <si>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</si>
  <si>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</si>
  <si>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</si>
  <si>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</si>
  <si>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</si>
  <si>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</si>
  <si>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</si>
  <si>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</si>
  <si>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</si>
  <si>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</si>
  <si>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</si>
  <si>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</si>
  <si>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</si>
  <si>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</si>
  <si>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</si>
  <si>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</si>
  <si>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</si>
  <si>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</si>
  <si>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</si>
  <si>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</si>
  <si>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</si>
  <si>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</si>
  <si>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</si>
  <si>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</si>
  <si>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</si>
  <si>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</si>
  <si>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</si>
  <si>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</si>
  <si>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</si>
  <si>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</si>
  <si>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</si>
  <si>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</si>
  <si>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</si>
  <si>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</si>
  <si>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</si>
  <si>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</si>
  <si>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</si>
  <si>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</si>
  <si>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</si>
  <si>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</si>
  <si>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</si>
  <si>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</si>
  <si>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</si>
  <si>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</si>
  <si>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</si>
  <si>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</si>
  <si>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</si>
  <si>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</si>
  <si>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</si>
  <si>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</si>
  <si>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</si>
  <si>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</si>
  <si>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</si>
  <si>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</si>
  <si>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</si>
  <si>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</si>
  <si>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</si>
  <si>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</si>
  <si>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</si>
  <si>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</si>
  <si>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</si>
  <si>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</si>
  <si>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</si>
  <si>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</si>
  <si>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</si>
  <si>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</si>
  <si>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</si>
  <si>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</si>
  <si>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</si>
  <si>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</si>
  <si>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</si>
  <si>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</si>
  <si>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</si>
  <si>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</si>
  <si>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</si>
  <si>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</si>
  <si>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</si>
  <si>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</si>
  <si>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</si>
  <si>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</si>
  <si>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</si>
  <si>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</si>
  <si>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</si>
  <si>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</si>
  <si>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</si>
  <si>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</si>
  <si>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</si>
  <si>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</si>
  <si>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</si>
  <si>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</si>
  <si>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</si>
  <si>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</si>
  <si>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</si>
  <si>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</si>
  <si>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</si>
  <si>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</si>
  <si>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</si>
  <si>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</si>
  <si>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</si>
  <si>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</si>
  <si>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</si>
  <si>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</si>
  <si>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</si>
  <si>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</si>
  <si>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</si>
  <si>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</si>
  <si>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</si>
  <si>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</si>
  <si>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</si>
  <si>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</si>
  <si>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</si>
  <si>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</si>
  <si>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</si>
  <si>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</si>
  <si>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</si>
  <si>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</si>
  <si>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</si>
  <si>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</si>
  <si>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</si>
  <si>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</si>
  <si>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</si>
  <si>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</si>
  <si>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</si>
  <si>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</si>
  <si>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</si>
  <si>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</si>
  <si>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</si>
  <si>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</si>
  <si>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</si>
  <si>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</si>
  <si>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</si>
  <si>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</si>
  <si>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</si>
  <si>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</si>
  <si>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</si>
  <si>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</si>
  <si>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</si>
  <si>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</si>
  <si>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</si>
  <si>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</si>
  <si>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</si>
  <si>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</si>
  <si>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</si>
  <si>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</si>
  <si>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</si>
  <si>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</si>
  <si>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</si>
  <si>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</si>
  <si>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</si>
  <si>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</si>
  <si>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</si>
  <si>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</si>
  <si>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</si>
  <si>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</si>
  <si>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</si>
  <si>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</si>
  <si>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</si>
  <si>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</si>
  <si>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</si>
  <si>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</si>
  <si>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</si>
  <si>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</si>
  <si>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</si>
  <si>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</si>
  <si>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</si>
  <si>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</si>
  <si>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</si>
  <si>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</si>
  <si>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</si>
  <si>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</si>
  <si>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</si>
  <si>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</si>
  <si>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</si>
  <si>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</si>
  <si>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</si>
  <si>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</si>
  <si>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</si>
  <si>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</si>
  <si>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</si>
  <si>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</si>
  <si>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</si>
  <si>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</si>
  <si>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</si>
  <si>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</si>
  <si>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</si>
  <si>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</si>
  <si>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</si>
  <si>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</si>
  <si>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</si>
  <si>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</si>
  <si>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</si>
  <si>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</si>
  <si>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</si>
  <si>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</si>
  <si>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</si>
  <si>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</si>
  <si>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</si>
  <si>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</si>
  <si>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</si>
  <si>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</si>
  <si>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</si>
  <si>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</si>
  <si>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</si>
  <si>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</si>
  <si>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</si>
  <si>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</si>
  <si>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</si>
  <si>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</si>
  <si>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</si>
  <si>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</si>
  <si>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</si>
  <si>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</si>
  <si>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</si>
  <si>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</si>
  <si>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</si>
  <si>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</si>
  <si>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</si>
  <si>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</si>
  <si>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</si>
  <si>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</si>
  <si>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</si>
  <si>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</si>
  <si>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</si>
  <si>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</si>
  <si>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</si>
  <si>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</si>
  <si>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</si>
  <si>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</si>
  <si>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</si>
  <si>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</si>
  <si>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</si>
  <si>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</si>
  <si>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</si>
  <si>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</si>
  <si>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</si>
  <si>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</si>
  <si>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</si>
  <si>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</si>
  <si>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</si>
  <si>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</si>
  <si>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</si>
  <si>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</si>
  <si>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</si>
  <si>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</si>
  <si>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</si>
  <si>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</si>
  <si>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</si>
  <si>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</si>
  <si>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</si>
  <si>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</si>
  <si>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</si>
  <si>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</si>
  <si>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</si>
  <si>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</si>
  <si>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</si>
  <si>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</si>
  <si>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</si>
  <si>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</si>
  <si>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</si>
  <si>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</si>
  <si>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</si>
  <si>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</si>
  <si>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</si>
  <si>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</si>
  <si>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</si>
  <si>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</si>
  <si>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</si>
  <si>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</si>
  <si>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</si>
  <si>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</si>
  <si>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</si>
  <si>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</si>
  <si>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</si>
  <si>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</si>
  <si>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</si>
  <si>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</si>
  <si>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</si>
  <si>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</si>
  <si>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</si>
  <si>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</si>
  <si>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</si>
  <si>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</si>
  <si>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</si>
  <si>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</si>
  <si>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</si>
  <si>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</si>
  <si>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</si>
  <si>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</si>
  <si>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</si>
  <si>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</si>
  <si>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</si>
  <si>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</si>
  <si>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</si>
  <si>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</si>
  <si>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</si>
  <si>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</si>
  <si>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</si>
  <si>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</si>
  <si>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</si>
  <si>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</si>
  <si>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</si>
  <si>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</si>
  <si>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</si>
  <si>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</si>
  <si>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</si>
  <si>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</si>
  <si>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</si>
  <si>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</si>
  <si>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</si>
  <si>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</si>
  <si>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</si>
  <si>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</si>
  <si>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</si>
  <si>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</si>
  <si>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</si>
  <si>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</si>
  <si>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</si>
  <si>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</si>
  <si>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</si>
  <si>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</si>
  <si>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</si>
  <si>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</si>
  <si>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</si>
  <si>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</si>
  <si>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</si>
  <si>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</si>
  <si>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</si>
  <si>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</si>
  <si>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</si>
  <si>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</si>
  <si>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</si>
  <si>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</si>
  <si>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</si>
  <si>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</si>
  <si>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</si>
  <si>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</si>
  <si>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</si>
  <si>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</si>
  <si>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</si>
  <si>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</si>
  <si>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</si>
  <si>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</si>
  <si>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</si>
  <si>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</si>
  <si>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</si>
  <si>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</si>
  <si>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</si>
  <si>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</si>
  <si>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</si>
  <si>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</si>
  <si>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</si>
  <si>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</si>
  <si>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</si>
  <si>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</si>
  <si>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</si>
  <si>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</si>
  <si>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</si>
  <si>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</si>
  <si>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</si>
  <si>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</si>
  <si>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</si>
  <si>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</si>
  <si>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</si>
  <si>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</si>
  <si>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</si>
  <si>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</si>
  <si>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</si>
  <si>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</si>
  <si>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</si>
  <si>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</si>
  <si>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</si>
  <si>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</si>
  <si>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</si>
  <si>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</si>
  <si>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</si>
  <si>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</si>
  <si>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</si>
  <si>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</si>
  <si>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</si>
  <si>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</si>
  <si>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</si>
  <si>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</si>
  <si>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</si>
  <si>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</si>
  <si>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</si>
  <si>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</si>
  <si>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</si>
  <si>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</si>
  <si>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</si>
  <si>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</si>
  <si>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</si>
  <si>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</si>
  <si>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</si>
  <si>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</si>
  <si>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</si>
  <si>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</si>
  <si>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</si>
  <si>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</si>
  <si>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</si>
  <si>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</si>
  <si>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</si>
  <si>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</si>
  <si>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</si>
  <si>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</si>
  <si>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</si>
  <si>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</si>
  <si>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</si>
  <si>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</si>
  <si>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</si>
  <si>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</si>
  <si>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</si>
  <si>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</si>
  <si>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</si>
  <si>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</si>
  <si>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</si>
  <si>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</si>
  <si>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</si>
  <si>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</si>
  <si>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</si>
  <si>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</si>
  <si>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</si>
  <si>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</si>
  <si>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</si>
  <si>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</si>
  <si>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</si>
  <si>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</si>
  <si>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</si>
  <si>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</si>
  <si>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</si>
  <si>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</si>
  <si>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</si>
  <si>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</si>
  <si>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</si>
  <si>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</si>
  <si>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</si>
  <si>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</si>
  <si>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</si>
  <si>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</si>
  <si>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</si>
  <si>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</si>
  <si>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</si>
  <si>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</si>
  <si>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</si>
  <si>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</si>
  <si>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</si>
  <si>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</si>
  <si>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</si>
  <si>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</si>
  <si>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</si>
  <si>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</si>
  <si>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</si>
  <si>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</si>
  <si>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</si>
  <si>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</si>
  <si>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</si>
  <si>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</si>
  <si>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</si>
  <si>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</si>
  <si>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</si>
  <si>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</si>
  <si>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</si>
  <si>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</si>
  <si>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</si>
  <si>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</si>
  <si>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</si>
  <si>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</si>
  <si>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</si>
  <si>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</si>
  <si>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</si>
  <si>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</si>
  <si>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</si>
  <si>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</si>
  <si>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</si>
  <si>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</si>
  <si>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</si>
  <si>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</si>
  <si>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</si>
  <si>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</si>
  <si>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</si>
  <si>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</si>
  <si>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</si>
  <si>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</si>
  <si>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</si>
  <si>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</si>
  <si>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</si>
  <si>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</si>
  <si>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</si>
  <si>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</si>
  <si>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</si>
  <si>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</si>
  <si>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</si>
  <si>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</si>
  <si>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</si>
  <si>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</si>
  <si>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</si>
  <si>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</si>
  <si>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</si>
  <si>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</si>
  <si>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</si>
  <si>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</si>
  <si>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</si>
  <si>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</si>
  <si>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</si>
  <si>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</si>
  <si>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</si>
  <si>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</si>
  <si>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</si>
  <si>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</si>
  <si>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</si>
  <si>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</si>
  <si>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</si>
  <si>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</si>
  <si>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</si>
  <si>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</si>
  <si>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</si>
  <si>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</si>
  <si>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</si>
  <si>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</si>
  <si>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</si>
  <si>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</si>
  <si>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</si>
  <si>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</si>
  <si>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</si>
  <si>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</si>
  <si>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</si>
  <si>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</si>
  <si>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</si>
  <si>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</si>
  <si>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</si>
  <si>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</si>
  <si>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</si>
  <si>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</si>
  <si>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</si>
  <si>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</si>
  <si>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</si>
  <si>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</si>
  <si>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</si>
  <si>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</si>
  <si>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</si>
  <si>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</si>
  <si>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</si>
  <si>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</si>
  <si>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</si>
  <si>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</si>
  <si>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</si>
  <si>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</si>
  <si>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</si>
  <si>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</si>
  <si>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</si>
  <si>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</si>
  <si>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</si>
  <si>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</si>
  <si>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</si>
  <si>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</si>
  <si>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</si>
  <si>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</si>
  <si>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</si>
  <si>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</si>
  <si>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</si>
  <si>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</si>
  <si>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</si>
  <si>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</si>
  <si>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</si>
  <si>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</si>
  <si>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</si>
  <si>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</si>
  <si>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</si>
  <si>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</si>
  <si>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</si>
  <si>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</si>
  <si>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</si>
  <si>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</si>
  <si>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</si>
  <si>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</si>
  <si>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</si>
  <si>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</si>
  <si>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</si>
  <si>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</si>
  <si>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</si>
  <si>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</si>
  <si>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</si>
  <si>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</si>
  <si>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</si>
  <si>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</si>
  <si>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</si>
  <si>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</si>
  <si>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</si>
  <si>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</si>
  <si>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</si>
  <si>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</si>
  <si>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</si>
  <si>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</si>
  <si>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</si>
  <si>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</si>
  <si>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</si>
  <si>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</si>
  <si>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</si>
  <si>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</si>
  <si>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</si>
  <si>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</si>
  <si>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</si>
  <si>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</si>
  <si>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</si>
  <si>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</si>
  <si>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</si>
  <si>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</si>
  <si>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</si>
  <si>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</si>
  <si>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</si>
  <si>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</si>
  <si>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</si>
  <si>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</si>
  <si>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</si>
  <si>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</si>
  <si>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</si>
  <si>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</si>
  <si>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</si>
  <si>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</si>
  <si>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</si>
  <si>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</si>
  <si>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</si>
  <si>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</si>
  <si>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</si>
  <si>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</si>
  <si>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</si>
  <si>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</si>
  <si>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</si>
  <si>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</si>
  <si>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</si>
  <si>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</si>
  <si>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</si>
  <si>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</si>
  <si>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</si>
  <si>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</si>
  <si>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</si>
  <si>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</si>
  <si>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</si>
  <si>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</si>
  <si>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</si>
  <si>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</si>
  <si>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</si>
  <si>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</si>
  <si>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</si>
  <si>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</si>
  <si>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</si>
  <si>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</si>
  <si>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</si>
  <si>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</si>
  <si>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</si>
  <si>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</si>
  <si>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</si>
  <si>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</si>
  <si>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</si>
  <si>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</si>
  <si>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</si>
  <si>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</si>
  <si>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</si>
  <si>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</si>
  <si>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</si>
  <si>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</si>
  <si>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</si>
  <si>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</si>
  <si>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</si>
  <si>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</si>
  <si>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</si>
  <si>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</si>
  <si>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</si>
  <si>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</si>
  <si>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</si>
  <si>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</si>
  <si>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</si>
  <si>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</si>
  <si>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</si>
  <si>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</si>
  <si>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</si>
  <si>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</si>
  <si>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</si>
  <si>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</si>
  <si>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</si>
  <si>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</si>
  <si>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</si>
  <si>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</si>
  <si>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</si>
  <si>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</si>
  <si>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</si>
  <si>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</si>
  <si>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</si>
  <si>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</si>
  <si>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</si>
  <si>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</si>
  <si>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</si>
  <si>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</si>
  <si>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</si>
  <si>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</si>
  <si>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</si>
  <si>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</si>
  <si>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</si>
  <si>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</si>
  <si>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</si>
  <si>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</si>
  <si>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</si>
  <si>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</si>
  <si>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</si>
  <si>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</si>
  <si>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</si>
  <si>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</si>
  <si>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</si>
  <si>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</si>
  <si>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</si>
  <si>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</si>
  <si>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</si>
  <si>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</si>
  <si>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</si>
  <si>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</si>
  <si>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</si>
  <si>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</si>
  <si>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</si>
  <si>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</si>
  <si>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</si>
  <si>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</si>
  <si>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</si>
  <si>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</si>
  <si>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</si>
  <si>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</si>
  <si>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</si>
  <si>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</si>
  <si>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</si>
  <si>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</si>
  <si>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</si>
  <si>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</si>
  <si>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</si>
  <si>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</si>
  <si>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</si>
  <si>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</si>
  <si>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</si>
  <si>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</si>
  <si>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</si>
  <si>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</si>
  <si>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</si>
  <si>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</si>
  <si>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</si>
  <si>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</si>
  <si>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</si>
  <si>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</si>
  <si>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</si>
  <si>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</si>
  <si>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</si>
  <si>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</si>
  <si>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</si>
  <si>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</si>
  <si>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</si>
  <si>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</si>
  <si>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</si>
  <si>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</si>
  <si>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</si>
  <si>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</si>
  <si>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</si>
  <si>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</si>
  <si>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</si>
  <si>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</si>
  <si>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</si>
  <si>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</si>
  <si>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</si>
  <si>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</si>
  <si>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</si>
  <si>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</si>
  <si>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</si>
  <si>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</si>
  <si>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</si>
  <si>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</si>
  <si>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</si>
  <si>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</si>
  <si>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</si>
  <si>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</si>
  <si>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</si>
  <si>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</si>
  <si>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</si>
  <si>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</si>
  <si>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</si>
  <si>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</si>
  <si>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</si>
  <si>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</si>
  <si>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</si>
  <si>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</si>
  <si>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</si>
  <si>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</si>
  <si>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</si>
  <si>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</si>
  <si>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</si>
  <si>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</si>
  <si>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</si>
  <si>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</si>
  <si>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</si>
  <si>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</si>
  <si>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</si>
  <si>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</si>
  <si>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</si>
  <si>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</si>
  <si>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</si>
  <si>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</si>
  <si>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</si>
  <si>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</si>
  <si>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</si>
  <si>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</si>
  <si>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</si>
  <si>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</si>
  <si>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</si>
  <si>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</si>
  <si>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</si>
  <si>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</si>
  <si>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</si>
  <si>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</si>
  <si>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</si>
  <si>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</si>
  <si>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</si>
  <si>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</si>
  <si>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</si>
  <si>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</si>
  <si>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</si>
  <si>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</si>
  <si>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</si>
  <si>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</si>
  <si>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</si>
  <si>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</si>
  <si>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</si>
  <si>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</si>
  <si>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</si>
  <si>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</si>
  <si>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</si>
  <si>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</si>
  <si>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</si>
  <si>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</si>
  <si>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</si>
  <si>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</si>
  <si>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</si>
  <si>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</si>
  <si>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</si>
  <si>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</si>
  <si>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</si>
  <si>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</si>
  <si>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</si>
  <si>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</si>
  <si>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</si>
  <si>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</si>
  <si>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</si>
  <si>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</si>
  <si>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</si>
  <si>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</si>
  <si>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</si>
  <si>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</si>
  <si>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</si>
  <si>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</si>
  <si>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</si>
  <si>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</si>
  <si>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</si>
  <si>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</si>
  <si>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</si>
  <si>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</si>
  <si>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</si>
  <si>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</si>
  <si>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</si>
  <si>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</si>
  <si>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</si>
  <si>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</si>
  <si>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</si>
  <si>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</si>
  <si>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</si>
  <si>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</si>
  <si>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</si>
  <si>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</si>
  <si>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</si>
  <si>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</si>
  <si>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</si>
  <si>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</si>
  <si>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</si>
  <si>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</si>
  <si>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</si>
  <si>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</si>
  <si>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</si>
  <si>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</si>
  <si>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</si>
  <si>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</si>
  <si>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</si>
  <si>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</si>
  <si>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</si>
  <si>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</si>
  <si>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</si>
  <si>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</si>
  <si>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</si>
  <si>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</si>
  <si>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</si>
  <si>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</si>
  <si>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</si>
  <si>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</si>
  <si>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</si>
  <si>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</si>
  <si>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</si>
  <si>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</si>
  <si>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</si>
  <si>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</si>
  <si>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</si>
  <si>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</si>
  <si>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</si>
  <si>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</si>
  <si>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</si>
  <si>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</si>
  <si>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</si>
  <si>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</si>
  <si>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</si>
  <si>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</si>
  <si>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</si>
  <si>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</si>
  <si>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</si>
  <si>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</si>
  <si>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</si>
  <si>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</si>
  <si>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</si>
  <si>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</si>
  <si>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</si>
  <si>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</si>
  <si>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</si>
  <si>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</si>
  <si>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</si>
  <si>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</si>
  <si>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</si>
  <si>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</si>
  <si>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</si>
  <si>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</si>
  <si>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</si>
  <si>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</si>
  <si>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</si>
  <si>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</si>
  <si>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</si>
  <si>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</si>
  <si>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</si>
  <si>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</si>
  <si>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</si>
  <si>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</si>
  <si>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</si>
  <si>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</si>
  <si>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</si>
  <si>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</si>
  <si>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</si>
  <si>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</si>
  <si>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</si>
  <si>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</si>
  <si>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</si>
  <si>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</si>
  <si>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</si>
  <si>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</si>
  <si>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</si>
  <si>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</si>
  <si>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</si>
  <si>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</si>
  <si>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</si>
  <si>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</si>
  <si>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</si>
  <si>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</si>
  <si>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</si>
  <si>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</si>
  <si>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</si>
  <si>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</si>
  <si>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</si>
  <si>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</si>
  <si>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</si>
  <si>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</si>
  <si>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</si>
  <si>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</si>
  <si>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</si>
  <si>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</si>
  <si>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</si>
  <si>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</si>
  <si>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</si>
  <si>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</si>
  <si>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</si>
  <si>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</si>
  <si>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</si>
  <si>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</si>
  <si>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</si>
  <si>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</si>
  <si>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</si>
  <si>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</si>
  <si>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</si>
  <si>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</si>
  <si>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</si>
  <si>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</si>
  <si>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</si>
  <si>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</si>
  <si>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</si>
  <si>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</si>
  <si>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</si>
  <si>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</si>
  <si>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</si>
  <si>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</si>
  <si>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</si>
  <si>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</si>
  <si>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</si>
  <si>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</si>
  <si>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</si>
  <si>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</si>
  <si>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</si>
  <si>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</si>
  <si>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</si>
  <si>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</si>
  <si>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</si>
  <si>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</si>
  <si>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</si>
  <si>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</si>
  <si>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</si>
  <si>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</si>
  <si>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</si>
  <si>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</si>
  <si>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</si>
  <si>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</si>
  <si>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</si>
  <si>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</si>
  <si>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</si>
  <si>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</si>
  <si>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</si>
  <si>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</si>
  <si>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</si>
  <si>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</si>
  <si>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</si>
  <si>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</si>
  <si>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</si>
  <si>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</si>
  <si>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</si>
  <si>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</si>
  <si>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</si>
  <si>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</si>
  <si>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</si>
  <si>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</si>
  <si>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</si>
  <si>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</si>
  <si>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</si>
  <si>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</si>
  <si>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</si>
  <si>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</si>
  <si>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</si>
  <si>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</si>
  <si>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</si>
  <si>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</si>
  <si>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</si>
  <si>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</si>
  <si>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</si>
  <si>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</si>
  <si>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</si>
  <si>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</si>
  <si>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</si>
  <si>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</si>
  <si>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</si>
  <si>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</si>
  <si>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</si>
  <si>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</si>
  <si>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</si>
  <si>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</si>
  <si>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</si>
  <si>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</si>
  <si>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</si>
  <si>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</si>
  <si>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</si>
  <si>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</si>
  <si>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</si>
  <si>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</si>
  <si>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</si>
  <si>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</si>
  <si>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</si>
  <si>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</si>
  <si>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</si>
  <si>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</si>
  <si>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</si>
  <si>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</si>
  <si>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</si>
  <si>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</si>
  <si>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</si>
  <si>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</si>
  <si>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</si>
  <si>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</si>
  <si>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</si>
  <si>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</si>
  <si>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</si>
  <si>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</si>
  <si>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</si>
  <si>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</si>
  <si>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</si>
  <si>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</si>
  <si>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</si>
  <si>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</si>
  <si>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</si>
  <si>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</si>
  <si>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</si>
  <si>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</si>
  <si>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</si>
  <si>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</si>
  <si>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</si>
  <si>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</si>
  <si>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</si>
  <si>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</si>
  <si>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</si>
  <si>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</si>
  <si>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</si>
  <si>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</si>
  <si>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</si>
  <si>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</si>
  <si>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</si>
  <si>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</si>
  <si>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</si>
  <si>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</si>
  <si>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</si>
  <si>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</si>
  <si>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</si>
  <si>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</si>
  <si>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</si>
  <si>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</si>
  <si>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</si>
  <si>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</si>
  <si>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</si>
  <si>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</si>
  <si>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</si>
  <si>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</si>
  <si>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</si>
  <si>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</si>
  <si>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</si>
  <si>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</si>
  <si>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</si>
  <si>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</si>
  <si>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</si>
  <si>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</si>
  <si>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</si>
  <si>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</si>
  <si>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</si>
  <si>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</si>
  <si>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</si>
  <si>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</si>
  <si>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</si>
  <si>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</si>
  <si>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</si>
  <si>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</si>
  <si>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</si>
  <si>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</si>
  <si>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</si>
  <si>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</si>
  <si>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</si>
  <si>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</si>
  <si>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</si>
  <si>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</si>
  <si>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</si>
  <si>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</si>
  <si>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</si>
  <si>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</si>
  <si>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</si>
  <si>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</si>
  <si>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</si>
  <si>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</si>
  <si>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</si>
  <si>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</si>
  <si>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</si>
  <si>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</si>
  <si>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</si>
  <si>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</si>
  <si>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</si>
  <si>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</si>
  <si>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</si>
  <si>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</si>
  <si>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</si>
  <si>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</si>
  <si>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</si>
  <si>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</si>
  <si>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</si>
  <si>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</si>
  <si>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</si>
  <si>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</si>
  <si>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</si>
  <si>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</si>
  <si>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</si>
  <si>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</si>
  <si>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</si>
  <si>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</si>
  <si>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</si>
  <si>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</si>
  <si>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</si>
  <si>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</si>
  <si>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</si>
  <si>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</si>
  <si>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</si>
  <si>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</si>
  <si>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</si>
  <si>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</si>
  <si>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</si>
  <si>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</si>
  <si>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</si>
  <si>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</si>
  <si>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</si>
  <si>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</si>
  <si>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</si>
  <si>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</si>
  <si>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</si>
  <si>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</si>
  <si>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</si>
  <si>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</si>
  <si>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</si>
  <si>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</si>
  <si>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</si>
  <si>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</si>
  <si>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</si>
  <si>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</si>
  <si>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</si>
  <si>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</si>
  <si>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</si>
  <si>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</si>
  <si>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</si>
  <si>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</si>
  <si>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</si>
  <si>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</si>
  <si>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</si>
  <si>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</si>
  <si>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</si>
  <si>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</si>
  <si>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</si>
  <si>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</si>
  <si>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</si>
  <si>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</si>
  <si>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</si>
  <si>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</si>
  <si>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</si>
  <si>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</si>
  <si>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</si>
  <si>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</si>
  <si>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</si>
  <si>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</si>
  <si>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</si>
  <si>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</si>
  <si>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</si>
  <si>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</si>
  <si>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</si>
  <si>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</si>
  <si>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</si>
  <si>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</si>
  <si>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</si>
  <si>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</si>
  <si>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</si>
  <si>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</si>
  <si>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</si>
  <si>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</si>
  <si>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</si>
  <si>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</si>
  <si>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</si>
  <si>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</si>
  <si>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</si>
  <si>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</si>
  <si>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</si>
  <si>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</si>
  <si>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</si>
  <si>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</si>
  <si>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</si>
  <si>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</si>
  <si>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</si>
  <si>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</si>
  <si>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</si>
  <si>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</si>
  <si>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</si>
  <si>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</si>
  <si>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</si>
  <si>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</si>
  <si>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</si>
  <si>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</si>
  <si>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</si>
  <si>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</si>
  <si>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</si>
  <si>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</si>
  <si>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</si>
  <si>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</si>
  <si>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</si>
  <si>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</si>
  <si>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</si>
  <si>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</si>
  <si>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</si>
  <si>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</si>
  <si>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</si>
  <si>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</si>
  <si>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</si>
  <si>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</si>
  <si>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</si>
  <si>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</si>
  <si>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</si>
  <si>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</si>
  <si>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</si>
  <si>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</si>
  <si>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</si>
  <si>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</si>
  <si>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</si>
  <si>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</si>
  <si>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</si>
  <si>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</si>
  <si>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</si>
  <si>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</si>
  <si>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</si>
  <si>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</si>
  <si>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</si>
  <si>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</si>
  <si>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</si>
  <si>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</si>
  <si>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</si>
  <si>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</si>
  <si>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</si>
  <si>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</si>
  <si>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</si>
  <si>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</si>
  <si>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</si>
  <si>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</si>
  <si>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</si>
  <si>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</si>
  <si>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</si>
  <si>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</si>
  <si>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</si>
  <si>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</si>
  <si>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</si>
  <si>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</si>
  <si>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</si>
  <si>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</si>
  <si>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</si>
  <si>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</si>
  <si>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</si>
  <si>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</si>
  <si>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</si>
  <si>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</si>
  <si>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</si>
  <si>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</si>
  <si>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</si>
  <si>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</si>
  <si>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</si>
  <si>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</si>
  <si>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</si>
  <si>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</si>
  <si>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</si>
  <si>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</si>
  <si>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</si>
  <si>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</si>
  <si>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</si>
  <si>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</si>
  <si>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</si>
  <si>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</si>
  <si>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</si>
  <si>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</si>
  <si>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</si>
  <si>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</si>
  <si>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</si>
  <si>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</si>
  <si>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</si>
  <si>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</si>
  <si>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</si>
  <si>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</si>
  <si>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</si>
  <si>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</si>
  <si>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</si>
  <si>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</si>
  <si>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</si>
  <si>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</si>
  <si>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</si>
  <si>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</si>
  <si>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</si>
  <si>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</si>
  <si>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</si>
  <si>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</si>
  <si>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</si>
  <si>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</si>
  <si>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</si>
  <si>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</si>
  <si>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</si>
  <si>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</si>
  <si>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</si>
  <si>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</si>
  <si>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</si>
  <si>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</si>
  <si>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</si>
  <si>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</si>
  <si>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</si>
  <si>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</si>
  <si>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</si>
  <si>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</si>
  <si>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</si>
  <si>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</si>
  <si>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</si>
  <si>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</si>
  <si>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</si>
  <si>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</si>
  <si>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</si>
  <si>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</si>
  <si>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</si>
  <si>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</si>
  <si>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</si>
  <si>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</si>
  <si>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</si>
  <si>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</si>
  <si>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</si>
  <si>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</si>
  <si>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</si>
  <si>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</si>
  <si>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</si>
  <si>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</si>
  <si>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</si>
  <si>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</si>
  <si>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</si>
  <si>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</si>
  <si>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</si>
  <si>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</si>
  <si>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</si>
  <si>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</si>
  <si>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</si>
  <si>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</si>
  <si>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</si>
  <si>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</si>
  <si>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</si>
  <si>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</si>
  <si>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</si>
  <si>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</si>
  <si>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</si>
  <si>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</si>
  <si>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</si>
  <si>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</si>
  <si>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</si>
  <si>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</si>
  <si>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</si>
  <si>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</si>
  <si>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</si>
  <si>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</si>
  <si>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</si>
  <si>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</si>
  <si>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</si>
  <si>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</si>
  <si>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</si>
  <si>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</si>
  <si>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</si>
  <si>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</si>
  <si>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</si>
  <si>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</si>
  <si>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</si>
  <si>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</si>
  <si>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</si>
  <si>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</si>
  <si>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</si>
  <si>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</si>
  <si>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</si>
  <si>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</si>
  <si>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</si>
  <si>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</si>
  <si>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</si>
  <si>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</si>
  <si>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</si>
  <si>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</si>
  <si>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</si>
  <si>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</si>
  <si>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</si>
  <si>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</si>
  <si>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</si>
  <si>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</si>
  <si>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</si>
  <si>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</si>
  <si>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</si>
  <si>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</si>
  <si>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</si>
  <si>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</si>
  <si>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</si>
  <si>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</si>
  <si>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</si>
  <si>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</si>
  <si>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</si>
  <si>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</si>
  <si>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</si>
  <si>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</si>
  <si>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</si>
  <si>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</si>
  <si>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</si>
  <si>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</si>
  <si>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</si>
  <si>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</si>
  <si>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</si>
  <si>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</si>
  <si>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</si>
  <si>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</si>
  <si>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</si>
  <si>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</si>
  <si>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</si>
  <si>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</si>
  <si>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</si>
  <si>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</si>
  <si>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</si>
  <si>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</si>
  <si>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</si>
  <si>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</si>
  <si>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</si>
  <si>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</si>
  <si>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</si>
  <si>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</si>
  <si>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</si>
  <si>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</si>
  <si>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</si>
  <si>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</si>
  <si>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</si>
  <si>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</si>
  <si>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</si>
  <si>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</si>
  <si>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</si>
  <si>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</si>
  <si>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</si>
  <si>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</si>
  <si>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</si>
  <si>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</si>
  <si>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</si>
  <si>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</si>
  <si>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</si>
  <si>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</si>
  <si>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</si>
  <si>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</si>
  <si>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</si>
  <si>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</si>
  <si>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</si>
  <si>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</si>
  <si>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</si>
  <si>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</si>
  <si>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</si>
  <si>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</si>
  <si>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</si>
  <si>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</si>
  <si>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</si>
  <si>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</si>
  <si>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</si>
  <si>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</si>
  <si>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</si>
  <si>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</si>
  <si>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</si>
  <si>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</si>
  <si>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</si>
  <si>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</si>
  <si>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</si>
  <si>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</si>
  <si>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</si>
  <si>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</si>
  <si>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</si>
  <si>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</si>
  <si>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</si>
  <si>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</si>
  <si>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</si>
  <si>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</si>
  <si>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</si>
  <si>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</si>
  <si>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</si>
  <si>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</si>
  <si>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</si>
  <si>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</si>
  <si>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</si>
  <si>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</si>
  <si>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</si>
  <si>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</si>
  <si>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</si>
  <si>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</si>
  <si>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</si>
  <si>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</si>
  <si>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</si>
  <si>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</si>
  <si>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</si>
  <si>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</si>
  <si>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</si>
  <si>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</si>
  <si>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</si>
  <si>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</si>
  <si>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</si>
  <si>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</si>
  <si>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</si>
  <si>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</si>
  <si>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</si>
  <si>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</si>
  <si>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</si>
  <si>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</si>
  <si>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</si>
  <si>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</si>
  <si>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</si>
  <si>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</si>
  <si>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</si>
  <si>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</si>
  <si>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</si>
  <si>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</si>
  <si>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</si>
  <si>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</si>
  <si>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</si>
  <si>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</si>
  <si>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</si>
  <si>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</si>
  <si>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</si>
  <si>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</si>
  <si>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</si>
  <si>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</si>
  <si>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</si>
  <si>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</si>
  <si>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</si>
  <si>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</si>
  <si>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</si>
  <si>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</si>
  <si>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</si>
  <si>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</si>
  <si>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</si>
  <si>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</si>
  <si>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</si>
  <si>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</si>
  <si>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</si>
  <si>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</si>
  <si>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</si>
  <si>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</si>
  <si>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</si>
  <si>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</si>
  <si>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</si>
  <si>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</si>
  <si>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</si>
  <si>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</si>
  <si>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</si>
  <si>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</si>
  <si>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</si>
  <si>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</si>
  <si>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</si>
  <si>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</si>
  <si>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</si>
  <si>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</si>
  <si>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</si>
  <si>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</si>
  <si>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</si>
  <si>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</si>
  <si>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</si>
  <si>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</si>
  <si>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</si>
  <si>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</si>
  <si>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</si>
  <si>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</si>
  <si>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</si>
  <si>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</si>
  <si>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</si>
  <si>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</si>
  <si>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</si>
  <si>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</si>
  <si>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</si>
  <si>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</si>
  <si>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</si>
  <si>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</si>
  <si>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</si>
  <si>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</si>
  <si>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</si>
  <si>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</si>
  <si>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</si>
  <si>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</si>
  <si>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</si>
  <si>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</si>
  <si>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</si>
  <si>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</si>
  <si>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</si>
  <si>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</si>
  <si>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</si>
  <si>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</si>
  <si>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</si>
  <si>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</si>
  <si>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</si>
  <si>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</si>
  <si>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</si>
  <si>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</si>
  <si>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</si>
  <si>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</si>
  <si>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</si>
  <si>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</si>
  <si>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</si>
  <si>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</si>
  <si>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</si>
  <si>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</si>
  <si>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</si>
  <si>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</si>
  <si>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</si>
  <si>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</si>
  <si>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</si>
  <si>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</si>
  <si>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</si>
  <si>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</si>
  <si>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</si>
  <si>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</si>
  <si>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</si>
  <si>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</si>
  <si>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</si>
  <si>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</si>
  <si>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</si>
  <si>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</si>
  <si>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</si>
  <si>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</si>
  <si>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</si>
  <si>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</si>
  <si>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</si>
  <si>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</si>
  <si>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</si>
  <si>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</si>
  <si>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</si>
  <si>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</si>
  <si>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</si>
  <si>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</si>
  <si>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</si>
  <si>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</si>
  <si>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</si>
  <si>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</si>
  <si>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</si>
  <si>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</si>
  <si>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</si>
  <si>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</si>
  <si>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</si>
  <si>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</si>
  <si>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</si>
  <si>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</si>
  <si>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</si>
  <si>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</si>
  <si>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</si>
  <si>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</si>
  <si>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</si>
  <si>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</si>
  <si>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</si>
  <si>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</si>
  <si>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</si>
  <si>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</si>
  <si>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</si>
  <si>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</si>
  <si>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</si>
  <si>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</si>
  <si>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</si>
  <si>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</si>
  <si>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</si>
  <si>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</si>
  <si>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</si>
  <si>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</si>
  <si>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</si>
  <si>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</si>
  <si>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</si>
  <si>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</si>
  <si>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</si>
  <si>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</si>
  <si>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</si>
  <si>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</si>
  <si>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</si>
  <si>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</si>
  <si>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</si>
  <si>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</si>
  <si>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</si>
  <si>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</si>
  <si>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</si>
  <si>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</si>
  <si>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</si>
  <si>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</si>
  <si>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</si>
  <si>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</si>
  <si>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</si>
  <si>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</si>
  <si>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</si>
  <si>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</si>
  <si>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</si>
  <si>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</si>
  <si>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</si>
  <si>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</si>
  <si>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</si>
  <si>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</si>
  <si>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</si>
  <si>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</si>
  <si>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</si>
  <si>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</si>
  <si>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</si>
  <si>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</si>
  <si>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</si>
  <si>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</si>
  <si>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</si>
  <si>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</si>
  <si>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</si>
  <si>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</si>
  <si>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</si>
  <si>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</si>
  <si>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</si>
  <si>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</si>
  <si>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</si>
  <si>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</si>
  <si>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</si>
  <si>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</si>
  <si>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</si>
  <si>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</si>
  <si>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</si>
  <si>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</si>
  <si>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</si>
  <si>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</si>
  <si>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</si>
  <si>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</si>
  <si>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</si>
  <si>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</si>
  <si>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</si>
  <si>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</si>
  <si>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</si>
  <si>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</si>
  <si>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</si>
  <si>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</si>
  <si>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</si>
  <si>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</si>
  <si>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</si>
  <si>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</si>
  <si>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</si>
  <si>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</si>
  <si>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</si>
  <si>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</si>
  <si>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</si>
  <si>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</si>
  <si>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</si>
  <si>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</si>
  <si>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</si>
  <si>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</si>
  <si>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</si>
  <si>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</si>
  <si>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</si>
  <si>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</si>
  <si>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</si>
  <si>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</si>
  <si>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</si>
  <si>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</si>
  <si>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</si>
  <si>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</si>
  <si>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</si>
  <si>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</si>
  <si>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</si>
  <si>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</si>
  <si>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</si>
  <si>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</si>
  <si>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</si>
  <si>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</si>
  <si>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</si>
  <si>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</si>
  <si>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</si>
  <si>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</si>
  <si>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</si>
  <si>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</si>
  <si>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</si>
  <si>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</si>
  <si>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</si>
  <si>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</si>
  <si>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</si>
  <si>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</si>
  <si>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</si>
  <si>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</si>
  <si>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</si>
  <si>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</si>
  <si>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</si>
  <si>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</si>
  <si>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</si>
  <si>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</si>
  <si>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</si>
  <si>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</si>
  <si>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</si>
  <si>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</si>
  <si>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</si>
  <si>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</si>
  <si>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</si>
  <si>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</si>
  <si>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</si>
  <si>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</si>
  <si>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</si>
  <si>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</si>
  <si>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</si>
  <si>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</si>
  <si>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</si>
  <si>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</si>
  <si>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</si>
  <si>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</si>
  <si>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</si>
  <si>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</si>
  <si>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</si>
  <si>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</si>
  <si>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</si>
  <si>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</si>
  <si>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</si>
  <si>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</si>
  <si>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</si>
  <si>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</si>
  <si>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</si>
  <si>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</si>
  <si>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</si>
  <si>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</si>
  <si>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</si>
  <si>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</si>
  <si>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</si>
  <si>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</si>
  <si>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</si>
  <si>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</si>
  <si>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</si>
  <si>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</si>
  <si>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</si>
  <si>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</si>
  <si>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</si>
  <si>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</si>
  <si>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</si>
  <si>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</si>
  <si>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</si>
  <si>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</si>
  <si>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</si>
  <si>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</si>
  <si>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</si>
  <si>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</si>
  <si>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</si>
  <si>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</si>
  <si>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</si>
  <si>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</si>
  <si>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</si>
  <si>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</si>
  <si>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</si>
  <si>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</si>
  <si>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</si>
  <si>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</si>
  <si>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</si>
  <si>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</si>
  <si>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</si>
  <si>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</si>
  <si>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</si>
  <si>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</si>
  <si>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</si>
  <si>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</si>
  <si>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</si>
  <si>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</si>
  <si>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</si>
  <si>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</si>
  <si>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</si>
  <si>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</si>
  <si>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</si>
  <si>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</si>
  <si>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</si>
  <si>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</si>
  <si>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</si>
  <si>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</si>
  <si>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</si>
  <si>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</si>
  <si>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</si>
  <si>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</si>
  <si>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</si>
  <si>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</si>
  <si>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</si>
  <si>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</si>
  <si>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</si>
  <si>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</si>
  <si>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</si>
  <si>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</si>
  <si>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</si>
  <si>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</si>
  <si>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</si>
  <si>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</si>
  <si>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</si>
  <si>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</si>
  <si>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</si>
  <si>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</si>
  <si>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</si>
  <si>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</si>
  <si>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</si>
  <si>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</si>
  <si>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</si>
  <si>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</si>
  <si>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</si>
  <si>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</si>
  <si>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</si>
  <si>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</si>
  <si>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</si>
  <si>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</si>
  <si>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</si>
  <si>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</si>
  <si>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</si>
  <si>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</si>
  <si>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</si>
  <si>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</si>
  <si>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</si>
  <si>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</si>
  <si>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</si>
  <si>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</si>
  <si>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</si>
  <si>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</si>
  <si>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</si>
  <si>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</si>
  <si>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</si>
  <si>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</si>
  <si>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</si>
  <si>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</si>
  <si>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</si>
  <si>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</si>
  <si>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</si>
  <si>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</si>
  <si>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</si>
  <si>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</si>
  <si>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</si>
  <si>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</si>
  <si>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</si>
  <si>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</si>
  <si>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</si>
  <si>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</si>
  <si>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</si>
  <si>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</si>
  <si>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</si>
  <si>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</si>
  <si>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</si>
  <si>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</si>
  <si>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</si>
  <si>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</si>
  <si>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</si>
  <si>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</si>
  <si>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</si>
  <si>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</si>
  <si>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</si>
  <si>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</si>
  <si>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</si>
  <si>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</si>
  <si>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</si>
  <si>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</si>
  <si>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</si>
  <si>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</si>
  <si>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</si>
  <si>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</si>
  <si>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</si>
  <si>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</si>
  <si>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</si>
  <si>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</si>
  <si>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</si>
  <si>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</si>
  <si>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</si>
  <si>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</si>
  <si>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</si>
  <si>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</si>
  <si>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</si>
  <si>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</si>
  <si>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</si>
  <si>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</si>
  <si>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</si>
  <si>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</si>
  <si>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</si>
  <si>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</si>
  <si>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</si>
  <si>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</si>
  <si>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</si>
  <si>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</si>
  <si>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</si>
  <si>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</si>
  <si>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</si>
  <si>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</si>
  <si>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</si>
  <si>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</si>
  <si>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</si>
  <si>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</si>
  <si>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</si>
  <si>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</si>
  <si>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</si>
  <si>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</si>
  <si>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</si>
  <si>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</si>
  <si>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</si>
  <si>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</si>
  <si>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</si>
  <si>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</si>
  <si>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</si>
  <si>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</si>
  <si>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</si>
  <si>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</si>
  <si>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</si>
  <si>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</si>
  <si>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</si>
  <si>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</si>
  <si>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</si>
  <si>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</si>
  <si>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</si>
  <si>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</si>
  <si>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</si>
  <si>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</si>
  <si>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</si>
  <si>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</si>
  <si>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</si>
  <si>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</si>
  <si>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</si>
  <si>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</si>
  <si>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</si>
  <si>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</si>
  <si>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</si>
  <si>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</si>
  <si>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</si>
  <si>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</si>
  <si>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</si>
  <si>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</si>
  <si>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</si>
  <si>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</si>
  <si>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</si>
  <si>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</si>
  <si>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</si>
  <si>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</si>
  <si>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</si>
  <si>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</si>
  <si>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</si>
  <si>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</si>
  <si>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</si>
  <si>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</si>
  <si>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</si>
  <si>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</si>
  <si>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</si>
  <si>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</si>
  <si>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</si>
  <si>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</si>
  <si>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</si>
  <si>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</si>
  <si>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</si>
  <si>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</si>
  <si>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</si>
  <si>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</si>
  <si>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</si>
  <si>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</si>
  <si>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</si>
  <si>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</si>
  <si>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</si>
  <si>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</si>
  <si>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</si>
  <si>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</si>
  <si>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</si>
  <si>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</si>
  <si>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</si>
  <si>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</si>
  <si>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</si>
  <si>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</si>
  <si>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</si>
  <si>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</si>
  <si>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</si>
  <si>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</si>
  <si>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</si>
  <si>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</si>
  <si>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</si>
  <si>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</si>
  <si>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</si>
  <si>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</si>
  <si>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</si>
  <si>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</si>
  <si>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</si>
  <si>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</si>
  <si>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</si>
  <si>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</si>
  <si>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</si>
  <si>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</si>
  <si>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</si>
  <si>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</si>
  <si>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</si>
  <si>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</si>
  <si>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</si>
  <si>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</si>
  <si>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</si>
  <si>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</si>
  <si>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</si>
  <si>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</si>
  <si>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</si>
  <si>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</si>
  <si>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</si>
  <si>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</si>
  <si>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</si>
  <si>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</si>
  <si>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</si>
  <si>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</si>
  <si>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</si>
  <si>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</si>
  <si>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</si>
  <si>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</si>
  <si>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</si>
  <si>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</si>
  <si>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</si>
  <si>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</si>
  <si>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</si>
  <si>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</si>
  <si>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</si>
  <si>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</si>
  <si>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</si>
  <si>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</si>
  <si>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</si>
  <si>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</si>
  <si>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</si>
  <si>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</si>
  <si>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</si>
  <si>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</si>
  <si>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</si>
  <si>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</si>
  <si>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</si>
  <si>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</si>
  <si>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</si>
  <si>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</si>
  <si>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</si>
  <si>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</si>
  <si>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</si>
  <si>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</si>
  <si>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</si>
  <si>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</si>
  <si>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</si>
  <si>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</si>
  <si>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</si>
  <si>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</si>
  <si>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</si>
  <si>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</si>
  <si>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</si>
  <si>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</si>
  <si>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</si>
  <si>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</si>
  <si>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</si>
  <si>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</si>
  <si>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</si>
  <si>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</si>
  <si>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</si>
  <si>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</si>
  <si>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</si>
  <si>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</si>
  <si>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</si>
  <si>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</si>
  <si>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</si>
  <si>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</si>
  <si>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</si>
  <si>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</si>
  <si>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</si>
  <si>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</si>
  <si>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</si>
  <si>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</si>
  <si>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</si>
  <si>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</si>
  <si>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</si>
  <si>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</si>
  <si>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</si>
  <si>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</si>
  <si>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</si>
  <si>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</si>
  <si>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</si>
  <si>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</si>
  <si>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</si>
  <si>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</si>
  <si>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</si>
  <si>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</si>
  <si>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</si>
  <si>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</si>
  <si>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</si>
  <si>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</si>
  <si>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</si>
  <si>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</si>
  <si>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</si>
  <si>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</si>
  <si>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</si>
  <si>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</si>
  <si>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</si>
  <si>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</si>
  <si>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</si>
  <si>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</si>
  <si>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</si>
  <si>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</si>
  <si>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</si>
  <si>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</si>
  <si>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</si>
  <si>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</si>
  <si>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</si>
  <si>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</si>
  <si>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</si>
  <si>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</si>
  <si>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</si>
  <si>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</si>
  <si>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</si>
  <si>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</si>
  <si>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</si>
  <si>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</si>
  <si>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</si>
  <si>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</si>
  <si>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</si>
  <si>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</si>
  <si>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</si>
  <si>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</si>
  <si>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</si>
  <si>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</si>
  <si>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</si>
  <si>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</si>
  <si>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</si>
  <si>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</si>
  <si>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</si>
  <si>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</si>
  <si>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</si>
  <si>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</si>
  <si>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</si>
  <si>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</si>
  <si>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</si>
  <si>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</si>
  <si>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</si>
  <si>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</si>
  <si>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</si>
  <si>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</si>
  <si>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</si>
  <si>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</si>
  <si>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</si>
  <si>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</si>
  <si>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</si>
  <si>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</si>
  <si>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</si>
  <si>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</si>
  <si>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</si>
  <si>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</si>
  <si>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</si>
  <si>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</si>
  <si>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</si>
  <si>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</si>
  <si>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</si>
  <si>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</si>
  <si>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</si>
  <si>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</si>
  <si>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</si>
  <si>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</si>
  <si>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</si>
  <si>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</si>
  <si>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</si>
  <si>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</si>
  <si>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</si>
  <si>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</si>
  <si>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</si>
  <si>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</si>
  <si>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</si>
  <si>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</si>
  <si>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</si>
  <si>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</si>
  <si>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</si>
  <si>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</si>
  <si>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</si>
  <si>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</si>
  <si>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</si>
  <si>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</si>
  <si>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</si>
  <si>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</si>
  <si>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</si>
  <si>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</si>
  <si>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</si>
  <si>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</si>
  <si>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</si>
  <si>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</si>
  <si>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</si>
  <si>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</si>
  <si>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</si>
  <si>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</si>
  <si>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</si>
  <si>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</si>
  <si>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</si>
  <si>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</si>
  <si>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</si>
  <si>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</si>
  <si>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</si>
  <si>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</si>
  <si>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</si>
  <si>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</si>
  <si>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</si>
  <si>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</si>
  <si>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</si>
  <si>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</si>
  <si>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</si>
  <si>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</si>
  <si>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</si>
  <si>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</si>
  <si>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</si>
  <si>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</si>
  <si>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</si>
  <si>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</si>
  <si>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</si>
  <si>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</si>
  <si>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</si>
  <si>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</si>
  <si>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</si>
  <si>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</si>
  <si>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</si>
  <si>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</si>
  <si>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</si>
  <si>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</si>
  <si>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</si>
  <si>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</si>
  <si>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</si>
  <si>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</si>
  <si>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</si>
  <si>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</si>
  <si>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</si>
  <si>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</si>
  <si>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</si>
  <si>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</si>
  <si>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</si>
  <si>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</si>
  <si>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</si>
  <si>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</si>
  <si>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</si>
  <si>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</si>
  <si>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</si>
  <si>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</si>
  <si>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</si>
  <si>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</si>
  <si>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</si>
  <si>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</si>
  <si>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</si>
  <si>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</si>
  <si>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</si>
  <si>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</si>
  <si>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</si>
  <si>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</si>
  <si>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</si>
  <si>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</si>
  <si>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</si>
  <si>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</si>
  <si>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</si>
  <si>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</si>
  <si>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</si>
  <si>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</si>
  <si>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</si>
  <si>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</si>
  <si>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</si>
  <si>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</si>
  <si>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</si>
  <si>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</si>
  <si>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</si>
  <si>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</si>
  <si>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</si>
  <si>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</si>
  <si>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</si>
  <si>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</si>
  <si>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</si>
  <si>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</si>
  <si>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</si>
  <si>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</si>
  <si>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</si>
  <si>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</si>
  <si>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</si>
  <si>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</si>
  <si>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</si>
  <si>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</si>
  <si>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</si>
  <si>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</si>
  <si>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</si>
  <si>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</si>
  <si>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</si>
  <si>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</si>
  <si>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</si>
  <si>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</si>
  <si>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</si>
  <si>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</si>
  <si>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</si>
  <si>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</si>
  <si>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</si>
  <si>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</si>
  <si>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</si>
  <si>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</si>
  <si>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</si>
  <si>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</si>
  <si>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</si>
  <si>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</si>
  <si>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</si>
  <si>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</si>
  <si>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</si>
  <si>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</si>
  <si>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</si>
  <si>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</si>
  <si>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</si>
  <si>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</si>
  <si>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</si>
  <si>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</si>
  <si>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</si>
  <si>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</si>
  <si>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</si>
  <si>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</si>
  <si>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</si>
  <si>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</si>
  <si>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</si>
  <si>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</si>
  <si>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</si>
  <si>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</si>
  <si>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</si>
  <si>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</si>
  <si>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</si>
  <si>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</si>
  <si>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</si>
  <si>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</si>
  <si>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</si>
  <si>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</si>
  <si>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</si>
  <si>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</si>
  <si>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</si>
  <si>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</si>
  <si>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</si>
  <si>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</si>
  <si>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</si>
  <si>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</si>
  <si>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</si>
  <si>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</si>
  <si>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</si>
  <si>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</si>
  <si>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</si>
  <si>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</si>
  <si>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</si>
  <si>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</si>
  <si>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</si>
  <si>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</si>
  <si>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</si>
  <si>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</si>
  <si>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</si>
  <si>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</si>
  <si>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</si>
  <si>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</si>
  <si>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</si>
  <si>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</si>
  <si>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</si>
  <si>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</si>
  <si>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</si>
  <si>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</si>
  <si>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</si>
  <si>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</si>
  <si>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</si>
  <si>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</si>
  <si>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</si>
  <si>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</si>
  <si>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</si>
  <si>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</si>
  <si>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</si>
  <si>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</si>
  <si>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</si>
  <si>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</si>
  <si>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</si>
  <si>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</si>
  <si>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</si>
  <si>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</si>
  <si>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</si>
  <si>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</si>
  <si>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</si>
  <si>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</si>
  <si>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</si>
  <si>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</si>
  <si>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</si>
  <si>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</si>
  <si>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</si>
  <si>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</si>
  <si>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</si>
  <si>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</si>
  <si>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</si>
  <si>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</si>
  <si>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</si>
  <si>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</si>
  <si>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</si>
  <si>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</si>
  <si>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</si>
  <si>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</si>
  <si>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</si>
  <si>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</si>
  <si>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</si>
  <si>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</si>
  <si>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</si>
  <si>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</si>
  <si>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</si>
  <si>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</si>
  <si>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</si>
  <si>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</si>
  <si>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</si>
  <si>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</si>
  <si>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</si>
  <si>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</si>
  <si>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</si>
  <si>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</si>
  <si>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</si>
  <si>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</si>
  <si>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</si>
  <si>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</si>
  <si>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</si>
  <si>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</si>
  <si>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</si>
  <si>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</si>
  <si>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</si>
  <si>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</si>
  <si>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</si>
  <si>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</si>
  <si>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</si>
  <si>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</si>
  <si>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</si>
  <si>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</si>
  <si>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</si>
  <si>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</si>
  <si>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</si>
  <si>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</si>
  <si>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</si>
  <si>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</si>
  <si>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</si>
  <si>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</si>
  <si>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</si>
  <si>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</si>
  <si>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</si>
  <si>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</si>
  <si>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</si>
  <si>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</si>
  <si>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</si>
  <si>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</si>
  <si>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</si>
  <si>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</si>
  <si>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</si>
  <si>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</si>
  <si>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</si>
  <si>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</si>
  <si>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</si>
  <si>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</si>
  <si>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</si>
  <si>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</si>
  <si>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</si>
  <si>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</si>
  <si>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</si>
  <si>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</si>
  <si>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</si>
  <si>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</si>
  <si>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</si>
  <si>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</si>
  <si>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</si>
  <si>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</si>
  <si>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</si>
  <si>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</si>
  <si>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</si>
  <si>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</si>
  <si>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</si>
  <si>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</si>
  <si>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</si>
  <si>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</si>
  <si>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</si>
  <si>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</si>
  <si>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</si>
  <si>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</si>
  <si>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</si>
  <si>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</si>
  <si>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</si>
  <si>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</si>
  <si>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</si>
  <si>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</si>
  <si>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</si>
  <si>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</si>
  <si>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</si>
  <si>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</si>
  <si>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</si>
  <si>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</si>
  <si>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</si>
  <si>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</si>
  <si>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</si>
  <si>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</si>
  <si>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</si>
  <si>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</si>
  <si>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</si>
  <si>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</si>
  <si>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</si>
  <si>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</si>
  <si>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</si>
  <si>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</si>
  <si>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</si>
  <si>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</si>
  <si>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</si>
  <si>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</si>
  <si>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</si>
  <si>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</si>
  <si>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</si>
  <si>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</si>
  <si>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</si>
  <si>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</si>
  <si>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</si>
  <si>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</si>
  <si>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</si>
  <si>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</si>
  <si>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</si>
  <si>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</si>
  <si>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</si>
  <si>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</si>
  <si>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</si>
  <si>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</si>
  <si>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</si>
  <si>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</si>
  <si>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</si>
  <si>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</si>
  <si>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</si>
  <si>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</si>
  <si>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</si>
  <si>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</si>
  <si>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</si>
  <si>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</si>
  <si>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</si>
  <si>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</si>
  <si>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</si>
  <si>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</si>
  <si>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</si>
  <si>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</si>
  <si>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</si>
  <si>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</si>
  <si>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</si>
  <si>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</si>
  <si>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</si>
  <si>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</si>
  <si>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</si>
  <si>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</si>
  <si>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</si>
  <si>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</si>
  <si>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</si>
  <si>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</si>
  <si>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</si>
  <si>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</si>
  <si>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</si>
  <si>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</si>
  <si>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</si>
  <si>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</si>
  <si>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</si>
  <si>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</si>
  <si>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</si>
  <si>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</si>
  <si>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</si>
  <si>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</si>
  <si>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</si>
  <si>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</si>
  <si>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</si>
  <si>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</si>
  <si>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</si>
  <si>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</si>
  <si>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</si>
  <si>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</si>
  <si>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</si>
  <si>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</si>
  <si>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</si>
  <si>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</si>
  <si>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</si>
  <si>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</si>
  <si>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</si>
  <si>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</si>
  <si>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</si>
  <si>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</si>
  <si>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</si>
  <si>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</si>
  <si>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</si>
  <si>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</si>
  <si>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</si>
  <si>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</si>
  <si>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</si>
  <si>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</si>
  <si>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</si>
  <si>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</si>
  <si>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</si>
  <si>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</si>
  <si>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</si>
  <si>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</si>
  <si>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</si>
  <si>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</si>
  <si>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</si>
  <si>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</si>
  <si>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</si>
  <si>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</si>
  <si>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</si>
  <si>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</si>
  <si>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</si>
  <si>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</si>
  <si>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</si>
  <si>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</si>
  <si>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</si>
  <si>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</si>
  <si>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</si>
  <si>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</si>
  <si>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</si>
  <si>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</si>
  <si>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</si>
  <si>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</si>
  <si>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</si>
  <si>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</si>
  <si>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</si>
  <si>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</si>
  <si>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</si>
  <si>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</si>
  <si>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</si>
  <si>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</si>
  <si>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</si>
  <si>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</si>
  <si>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</si>
  <si>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</si>
  <si>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</si>
  <si>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</si>
  <si>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</si>
  <si>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</si>
  <si>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</si>
  <si>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</si>
  <si>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</si>
  <si>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</si>
  <si>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</si>
  <si>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</si>
  <si>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</si>
  <si>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</si>
  <si>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</si>
  <si>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</si>
  <si>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</si>
  <si>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</si>
  <si>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</si>
  <si>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</si>
  <si>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</si>
  <si>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</si>
  <si>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</si>
  <si>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</si>
  <si>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</si>
  <si>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</si>
  <si>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</si>
  <si>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</si>
  <si>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</si>
  <si>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</si>
  <si>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</si>
  <si>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</si>
  <si>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</si>
  <si>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</si>
  <si>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</si>
  <si>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</si>
  <si>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</si>
  <si>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</si>
  <si>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</si>
  <si>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</si>
  <si>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</si>
  <si>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</si>
  <si>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</si>
  <si>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</si>
  <si>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</si>
  <si>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</si>
  <si>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</si>
  <si>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</si>
  <si>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</si>
  <si>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</si>
  <si>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</si>
  <si>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</si>
  <si>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</si>
  <si>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</si>
  <si>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</si>
  <si>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</si>
  <si>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</si>
  <si>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</si>
  <si>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</si>
  <si>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</si>
  <si>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</si>
  <si>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</si>
  <si>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</si>
  <si>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</si>
  <si>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</si>
  <si>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</si>
  <si>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</si>
  <si>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</si>
  <si>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</si>
  <si>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</si>
  <si>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</si>
  <si>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</si>
  <si>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</si>
  <si>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</si>
  <si>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</si>
  <si>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</si>
  <si>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</si>
  <si>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</si>
  <si>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</si>
  <si>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</si>
  <si>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</si>
  <si>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</si>
  <si>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</si>
  <si>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</si>
  <si>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</si>
  <si>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</si>
  <si>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</si>
  <si>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</si>
  <si>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</si>
  <si>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</si>
  <si>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</si>
  <si>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</si>
  <si>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</si>
  <si>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</si>
  <si>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</si>
  <si>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</si>
  <si>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</si>
  <si>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</si>
  <si>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</si>
  <si>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</si>
  <si>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</si>
  <si>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</si>
  <si>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</si>
  <si>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</si>
  <si>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</si>
  <si>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</si>
  <si>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</si>
  <si>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</si>
  <si>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</si>
  <si>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</si>
  <si>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</si>
  <si>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</si>
  <si>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</si>
  <si>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</si>
  <si>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</si>
  <si>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</si>
  <si>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</si>
  <si>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</si>
  <si>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</si>
  <si>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</si>
  <si>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</si>
  <si>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</si>
  <si>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</si>
  <si>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</si>
  <si>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</si>
  <si>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</si>
  <si>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</si>
  <si>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</si>
  <si>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</si>
  <si>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</si>
  <si>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</si>
  <si>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</si>
  <si>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</si>
  <si>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</si>
  <si>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</si>
  <si>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</si>
  <si>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</si>
  <si>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</si>
  <si>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</si>
  <si>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</si>
  <si>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</si>
  <si>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</si>
  <si>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</si>
  <si>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</si>
  <si>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</si>
  <si>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</si>
  <si>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</si>
  <si>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</si>
  <si>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</si>
  <si>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</si>
  <si>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</si>
  <si>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</si>
  <si>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</si>
  <si>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</si>
  <si>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</si>
  <si>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</si>
  <si>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</si>
  <si>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</si>
  <si>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</si>
  <si>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</si>
  <si>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</si>
  <si>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</si>
  <si>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</si>
  <si>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</si>
  <si>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</si>
  <si>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</si>
  <si>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</si>
  <si>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</si>
  <si>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</si>
  <si>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</si>
  <si>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</si>
  <si>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</si>
  <si>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</si>
  <si>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</si>
  <si>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</si>
  <si>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</si>
  <si>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</si>
  <si>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</si>
  <si>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</si>
  <si>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</si>
  <si>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</si>
  <si>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</si>
  <si>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</si>
  <si>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</si>
  <si>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</si>
  <si>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</si>
  <si>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</si>
  <si>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</si>
  <si>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</si>
  <si>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</si>
  <si>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</si>
  <si>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</si>
  <si>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</si>
  <si>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</si>
  <si>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</si>
  <si>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</si>
  <si>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</si>
  <si>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</si>
  <si>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</si>
  <si>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</si>
  <si>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</si>
  <si>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</si>
  <si>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</si>
  <si>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</si>
  <si>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</si>
  <si>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</si>
  <si>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</si>
  <si>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</si>
  <si>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</si>
  <si>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</si>
  <si>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</si>
  <si>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</si>
  <si>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</si>
  <si>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</si>
  <si>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</si>
  <si>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</si>
  <si>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</si>
  <si>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</si>
  <si>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</si>
  <si>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</si>
  <si>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</si>
  <si>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</si>
  <si>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</si>
  <si>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</si>
  <si>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</si>
  <si>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</si>
  <si>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</si>
  <si>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</si>
  <si>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</si>
  <si>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</si>
  <si>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</si>
  <si>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</si>
  <si>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</si>
  <si>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</si>
  <si>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</si>
  <si>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</si>
  <si>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</si>
  <si>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</si>
  <si>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</si>
  <si>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</si>
  <si>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</si>
  <si>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</si>
  <si>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</si>
  <si>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</si>
  <si>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</si>
  <si>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</si>
  <si>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</si>
  <si>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</si>
  <si>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</si>
  <si>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</si>
  <si>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</si>
  <si>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</si>
  <si>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</si>
  <si>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</si>
  <si>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</si>
  <si>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</si>
  <si>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</si>
  <si>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</si>
  <si>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</si>
  <si>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</si>
  <si>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</si>
  <si>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</si>
  <si>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</si>
  <si>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</si>
  <si>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</si>
  <si>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</si>
  <si>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</si>
  <si>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</si>
  <si>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</si>
  <si>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</si>
  <si>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</si>
  <si>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</si>
  <si>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</si>
  <si>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</si>
  <si>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</si>
  <si>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</si>
  <si>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</si>
  <si>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</si>
  <si>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</si>
  <si>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</si>
  <si>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</si>
  <si>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</si>
  <si>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</si>
  <si>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</si>
  <si>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</si>
  <si>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</si>
  <si>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</si>
  <si>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</si>
  <si>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</si>
  <si>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</si>
  <si>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</si>
  <si>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</si>
  <si>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</si>
  <si>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</si>
  <si>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</si>
  <si>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</si>
  <si>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</si>
  <si>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</si>
  <si>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</si>
  <si>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</si>
  <si>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</si>
  <si>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</si>
  <si>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</si>
  <si>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</si>
  <si>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</si>
  <si>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</si>
  <si>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</si>
  <si>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</si>
  <si>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</si>
  <si>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</si>
  <si>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</si>
  <si>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</si>
  <si>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</si>
  <si>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</si>
  <si>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</si>
  <si>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</si>
  <si>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</si>
  <si>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</si>
  <si>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</si>
  <si>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</si>
  <si>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</si>
  <si>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</si>
  <si>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</si>
  <si>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</si>
  <si>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</si>
  <si>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</si>
  <si>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</si>
  <si>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</si>
  <si>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</si>
  <si>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</si>
  <si>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</si>
  <si>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</si>
  <si>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</si>
  <si>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</si>
  <si>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</si>
  <si>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</si>
  <si>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</si>
  <si>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</si>
  <si>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</si>
  <si>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</si>
  <si>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</si>
  <si>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</si>
  <si>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</si>
  <si>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</si>
  <si>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</si>
  <si>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</si>
  <si>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</si>
  <si>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</si>
  <si>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</si>
  <si>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</si>
  <si>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</si>
  <si>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</si>
  <si>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</si>
  <si>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</si>
  <si>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</si>
  <si>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</si>
  <si>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</si>
  <si>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</si>
  <si>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</si>
  <si>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</si>
  <si>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</si>
  <si>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</si>
  <si>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</si>
  <si>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</si>
  <si>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</si>
  <si>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</si>
  <si>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</si>
  <si>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</si>
  <si>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</si>
  <si>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</si>
  <si>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</si>
  <si>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</si>
  <si>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</si>
  <si>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</si>
  <si>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</si>
  <si>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</si>
  <si>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</si>
  <si>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</si>
  <si>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</si>
  <si>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</si>
  <si>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</si>
  <si>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</si>
  <si>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</si>
  <si>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</si>
  <si>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</si>
  <si>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</si>
  <si>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</si>
  <si>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</si>
  <si>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</si>
  <si>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</si>
  <si>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</si>
  <si>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</si>
  <si>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</si>
  <si>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</si>
  <si>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</si>
  <si>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</si>
  <si>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</si>
  <si>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</si>
  <si>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</si>
  <si>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</si>
  <si>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</si>
  <si>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</si>
  <si>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</si>
  <si>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</si>
  <si>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</si>
  <si>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</si>
  <si>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</si>
  <si>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</si>
  <si>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</si>
  <si>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</si>
  <si>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</si>
  <si>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</si>
  <si>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</si>
  <si>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</si>
  <si>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</si>
  <si>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</si>
  <si>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</si>
  <si>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</si>
  <si>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</si>
  <si>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</si>
  <si>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</si>
  <si>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</si>
  <si>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</si>
  <si>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</si>
  <si>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</si>
  <si>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</si>
  <si>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</si>
  <si>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</si>
  <si>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</si>
  <si>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</si>
  <si>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</si>
  <si>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</si>
  <si>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</si>
  <si>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</si>
  <si>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</si>
  <si>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</si>
  <si>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</si>
  <si>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</si>
  <si>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</si>
  <si>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</si>
  <si>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</si>
  <si>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</si>
  <si>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</si>
  <si>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</si>
  <si>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</si>
  <si>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</si>
  <si>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</si>
  <si>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</si>
  <si>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</si>
  <si>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</si>
  <si>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</si>
  <si>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</si>
  <si>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</si>
  <si>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</si>
  <si>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</si>
  <si>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</si>
  <si>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</si>
  <si>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</si>
  <si>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</si>
  <si>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</si>
  <si>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</si>
  <si>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</si>
  <si>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</si>
  <si>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</si>
  <si>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</si>
  <si>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</si>
  <si>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</si>
  <si>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</si>
  <si>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</si>
  <si>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</si>
  <si>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</si>
  <si>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</si>
  <si>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</si>
  <si>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</si>
  <si>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</si>
  <si>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</si>
  <si>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</si>
  <si>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</si>
  <si>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</si>
  <si>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</si>
  <si>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</si>
  <si>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</si>
  <si>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</si>
  <si>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</si>
  <si>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</si>
  <si>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</si>
  <si>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</si>
  <si>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</si>
  <si>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</si>
  <si>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</si>
  <si>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</si>
  <si>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</si>
  <si>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</si>
  <si>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</si>
  <si>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</si>
  <si>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</si>
  <si>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</si>
  <si>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</si>
  <si>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</si>
  <si>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</si>
  <si>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</si>
  <si>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</si>
  <si>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</si>
  <si>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</si>
  <si>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</si>
  <si>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</si>
  <si>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</si>
  <si>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</si>
  <si>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</si>
  <si>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</si>
  <si>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</si>
  <si>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</si>
  <si>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</si>
  <si>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</si>
  <si>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</si>
  <si>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</si>
  <si>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</si>
  <si>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</si>
  <si>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</si>
  <si>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</si>
  <si>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</si>
  <si>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</si>
  <si>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</si>
  <si>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</si>
  <si>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</si>
  <si>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</si>
  <si>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</si>
  <si>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</si>
  <si>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</si>
  <si>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</si>
  <si>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</si>
  <si>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</si>
  <si>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</si>
  <si>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</si>
  <si>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</si>
  <si>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</si>
  <si>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</si>
  <si>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</si>
  <si>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</si>
  <si>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</si>
  <si>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</si>
  <si>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</si>
  <si>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</si>
  <si>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</si>
  <si>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</si>
  <si>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</si>
  <si>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</si>
  <si>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</si>
  <si>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</si>
  <si>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</si>
  <si>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</si>
  <si>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</si>
  <si>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</si>
  <si>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</si>
  <si>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</si>
  <si>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</si>
  <si>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</si>
  <si>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</si>
  <si>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</si>
  <si>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</si>
  <si>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</si>
  <si>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</si>
  <si>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</si>
  <si>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</si>
  <si>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</si>
  <si>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</si>
  <si>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</si>
  <si>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</si>
  <si>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</si>
  <si>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</si>
  <si>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</si>
  <si>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</si>
  <si>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</si>
  <si>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</si>
  <si>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</si>
  <si>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</si>
  <si>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</si>
  <si>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</si>
  <si>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</si>
  <si>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</si>
  <si>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</si>
  <si>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</si>
  <si>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</si>
  <si>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</si>
  <si>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</si>
  <si>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</si>
  <si>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</si>
  <si>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</si>
  <si>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</si>
  <si>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</si>
  <si>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</si>
  <si>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</si>
  <si>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</si>
  <si>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</si>
  <si>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</si>
  <si>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</si>
  <si>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</si>
  <si>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</si>
  <si>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</si>
  <si>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</si>
  <si>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</si>
  <si>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</si>
  <si>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</si>
  <si>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</si>
  <si>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</si>
  <si>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</si>
  <si>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</si>
  <si>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</si>
  <si>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</si>
  <si>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</si>
  <si>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</si>
  <si>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</si>
  <si>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</si>
  <si>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</si>
  <si>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</si>
  <si>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</si>
  <si>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</si>
  <si>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</si>
  <si>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</si>
  <si>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</si>
  <si>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</si>
  <si>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</si>
  <si>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</si>
  <si>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</si>
  <si>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</si>
  <si>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</si>
  <si>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</si>
  <si>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</si>
  <si>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</si>
  <si>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</si>
  <si>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</si>
  <si>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</si>
  <si>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</si>
  <si>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</si>
  <si>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</si>
  <si>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</si>
  <si>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</si>
  <si>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</si>
  <si>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</si>
  <si>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</si>
  <si>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</si>
  <si>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</si>
  <si>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</si>
  <si>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</si>
  <si>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</si>
  <si>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</si>
  <si>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</si>
  <si>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</si>
  <si>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</si>
  <si>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</si>
  <si>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</si>
  <si>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</si>
  <si>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</si>
  <si>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</si>
  <si>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</si>
  <si>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</si>
  <si>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</si>
  <si>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</si>
  <si>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</si>
  <si>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</si>
  <si>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</si>
  <si>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</si>
  <si>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</si>
  <si>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</si>
  <si>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</si>
  <si>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</si>
  <si>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</si>
  <si>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</si>
  <si>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</si>
  <si>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</si>
  <si>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</si>
  <si>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</si>
  <si>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</si>
  <si>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</si>
  <si>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</si>
  <si>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</si>
  <si>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</si>
  <si>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</si>
  <si>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</si>
  <si>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</si>
  <si>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</si>
  <si>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</si>
  <si>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</si>
  <si>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</si>
  <si>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</si>
  <si>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</si>
  <si>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</si>
  <si>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</si>
  <si>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</si>
  <si>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</si>
  <si>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</si>
  <si>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</si>
  <si>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</si>
  <si>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</si>
  <si>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</si>
  <si>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</si>
  <si>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</si>
  <si>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</si>
  <si>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</si>
  <si>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</si>
  <si>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</si>
  <si>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</si>
  <si>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</si>
  <si>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</si>
  <si>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</si>
  <si>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</si>
  <si>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</si>
  <si>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</si>
  <si>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</si>
  <si>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</si>
  <si>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</si>
  <si>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</si>
  <si>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</si>
  <si>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</si>
  <si>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</si>
  <si>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</si>
  <si>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</si>
  <si>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</si>
  <si>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</si>
  <si>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</si>
  <si>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</si>
  <si>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</si>
  <si>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</si>
  <si>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</si>
  <si>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</si>
  <si>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</si>
  <si>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</si>
  <si>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</si>
  <si>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</si>
  <si>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</si>
  <si>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</si>
  <si>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</si>
  <si>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</si>
  <si>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</si>
  <si>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</si>
  <si>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</si>
  <si>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</si>
  <si>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</si>
  <si>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</si>
  <si>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</si>
  <si>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</si>
  <si>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</si>
  <si>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</si>
  <si>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</si>
  <si>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</si>
  <si>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</si>
  <si>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</si>
  <si>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</si>
  <si>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</si>
  <si>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</si>
  <si>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</si>
  <si>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</si>
  <si>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</si>
  <si>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</si>
  <si>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</si>
  <si>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</si>
  <si>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</si>
  <si>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</si>
  <si>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</si>
  <si>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</si>
  <si>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</si>
  <si>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</si>
  <si>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</si>
  <si>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</si>
  <si>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</si>
  <si>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</si>
  <si>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</si>
  <si>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</si>
  <si>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</si>
  <si>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</si>
  <si>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</si>
  <si>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</si>
  <si>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</si>
  <si>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</si>
  <si>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</si>
  <si>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</si>
  <si>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</si>
  <si>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</si>
  <si>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</si>
  <si>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</si>
  <si>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</si>
  <si>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</si>
  <si>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</si>
  <si>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</si>
  <si>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</si>
  <si>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</si>
  <si>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</si>
  <si>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</si>
  <si>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</si>
  <si>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</si>
  <si>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</si>
  <si>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</si>
  <si>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</si>
  <si>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</si>
  <si>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</si>
  <si>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</si>
  <si>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</si>
  <si>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</si>
  <si>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</si>
  <si>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</si>
  <si>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</si>
  <si>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</si>
  <si>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</si>
  <si>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</si>
  <si>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</si>
  <si>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</si>
  <si>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</si>
  <si>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</si>
  <si>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</si>
  <si>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</si>
  <si>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</si>
  <si>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</si>
  <si>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</si>
  <si>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</si>
  <si>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</si>
  <si>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</si>
  <si>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</si>
  <si>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</si>
  <si>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</si>
  <si>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</si>
  <si>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</si>
  <si>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</si>
  <si>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</si>
  <si>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</si>
  <si>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</si>
  <si>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</si>
  <si>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</si>
  <si>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</si>
  <si>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</si>
  <si>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</si>
  <si>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</si>
  <si>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</si>
  <si>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</si>
  <si>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</si>
  <si>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</si>
  <si>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</si>
  <si>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</si>
  <si>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</si>
  <si>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</si>
  <si>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</si>
  <si>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</si>
  <si>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</si>
  <si>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</si>
  <si>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</si>
  <si>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</si>
  <si>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</si>
  <si>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</si>
  <si>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</si>
  <si>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</si>
  <si>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</si>
  <si>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</si>
  <si>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</si>
  <si>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</si>
  <si>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</si>
  <si>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</si>
  <si>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</si>
  <si>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</si>
  <si>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</si>
  <si>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</si>
  <si>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</si>
  <si>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</si>
  <si>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</si>
  <si>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</si>
  <si>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</si>
  <si>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</si>
  <si>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</si>
  <si>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</si>
  <si>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</si>
  <si>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</si>
  <si>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</si>
  <si>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</si>
  <si>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</si>
  <si>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</si>
  <si>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</si>
  <si>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</si>
  <si>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</si>
  <si>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</si>
  <si>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</si>
  <si>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</si>
  <si>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</si>
  <si>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</si>
  <si>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</si>
  <si>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</si>
  <si>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</si>
  <si>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</si>
  <si>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</si>
  <si>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</si>
  <si>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</si>
  <si>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</si>
  <si>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</si>
  <si>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</si>
  <si>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</si>
  <si>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</si>
  <si>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</si>
  <si>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</si>
  <si>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</si>
  <si>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</si>
  <si>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</si>
  <si>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</si>
  <si>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</si>
  <si>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</si>
  <si>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</si>
  <si>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</si>
  <si>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</si>
  <si>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</si>
  <si>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</si>
  <si>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</si>
  <si>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</si>
  <si>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</si>
  <si>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</si>
  <si>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</si>
  <si>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</si>
  <si>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</si>
  <si>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</si>
  <si>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</si>
  <si>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</si>
  <si>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</si>
  <si>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</si>
  <si>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</si>
  <si>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</si>
  <si>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</si>
  <si>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</si>
  <si>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</si>
  <si>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</si>
  <si>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</si>
  <si>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</si>
  <si>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</si>
  <si>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</si>
  <si>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</si>
  <si>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</si>
  <si>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</si>
  <si>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</si>
  <si>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</si>
  <si>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</si>
  <si>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</si>
  <si>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</si>
  <si>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</si>
  <si>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</si>
  <si>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</si>
  <si>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</si>
  <si>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</si>
  <si>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</si>
  <si>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</si>
  <si>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</si>
  <si>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</si>
  <si>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</si>
  <si>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</si>
  <si>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</si>
  <si>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</si>
  <si>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</si>
  <si>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</si>
  <si>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</si>
  <si>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</si>
  <si>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</si>
  <si>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</si>
  <si>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</si>
  <si>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</si>
  <si>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</si>
  <si>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</si>
  <si>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</si>
  <si>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</si>
  <si>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</si>
  <si>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</si>
  <si>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</si>
  <si>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</si>
  <si>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</si>
  <si>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</si>
  <si>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</si>
  <si>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</si>
  <si>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</si>
  <si>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</si>
  <si>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</si>
  <si>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</si>
  <si>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</si>
  <si>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</si>
  <si>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</si>
  <si>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</si>
  <si>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</si>
  <si>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</si>
  <si>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</si>
  <si>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</si>
  <si>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</si>
  <si>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</si>
  <si>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</si>
  <si>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</si>
  <si>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</si>
  <si>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</si>
  <si>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</si>
  <si>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</si>
  <si>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</si>
  <si>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</si>
  <si>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</si>
  <si>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</si>
  <si>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</si>
  <si>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</si>
  <si>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</si>
  <si>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</si>
  <si>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</si>
  <si>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</si>
  <si>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</si>
  <si>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</si>
  <si>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</si>
  <si>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</si>
  <si>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</si>
  <si>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</si>
  <si>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</si>
  <si>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</si>
  <si>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</si>
  <si>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</si>
  <si>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</si>
  <si>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</si>
  <si>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</si>
  <si>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</si>
  <si>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</si>
  <si>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</si>
  <si>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</si>
  <si>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</si>
  <si>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</si>
  <si>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</si>
  <si>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</si>
  <si>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</si>
  <si>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</si>
  <si>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</si>
  <si>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</si>
  <si>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</si>
  <si>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</si>
  <si>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</si>
  <si>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</si>
  <si>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</si>
  <si>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</si>
  <si>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</si>
  <si>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</si>
  <si>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</si>
  <si>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</si>
  <si>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</si>
  <si>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</si>
  <si>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</si>
  <si>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</si>
  <si>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</si>
  <si>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</si>
  <si>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</si>
  <si>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</si>
  <si>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</si>
  <si>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</si>
  <si>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</si>
  <si>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</si>
  <si>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</si>
  <si>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</si>
  <si>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</si>
  <si>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</si>
  <si>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</si>
  <si>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</si>
  <si>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</si>
  <si>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</si>
  <si>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</si>
  <si>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</si>
  <si>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</si>
  <si>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</si>
  <si>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</si>
  <si>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</si>
  <si>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</si>
  <si>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</si>
  <si>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</si>
  <si>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</si>
  <si>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</si>
  <si>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</si>
  <si>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</si>
  <si>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</si>
  <si>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</si>
  <si>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</si>
  <si>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</si>
  <si>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</si>
  <si>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</si>
  <si>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</si>
  <si>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</si>
  <si>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</si>
  <si>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</si>
  <si>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</si>
  <si>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</si>
  <si>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</si>
  <si>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</si>
  <si>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</si>
  <si>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</si>
  <si>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</si>
  <si>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</si>
  <si>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</si>
  <si>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</si>
  <si>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</si>
  <si>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</si>
  <si>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</si>
  <si>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</si>
  <si>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</si>
  <si>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</si>
  <si>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</si>
  <si>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</si>
  <si>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</si>
  <si>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</si>
  <si>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</si>
  <si>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</si>
  <si>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</si>
  <si>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</si>
  <si>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</si>
  <si>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</si>
  <si>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</si>
  <si>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</si>
  <si>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</si>
  <si>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</si>
  <si>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</si>
  <si>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</si>
  <si>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</si>
  <si>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</si>
  <si>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</si>
  <si>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</si>
  <si>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</si>
  <si>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</si>
  <si>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</si>
  <si>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</si>
  <si>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</si>
  <si>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</si>
  <si>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</si>
  <si>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</si>
  <si>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</si>
  <si>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</si>
  <si>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</si>
  <si>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</si>
  <si>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</si>
  <si>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</si>
  <si>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</si>
  <si>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</si>
  <si>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</si>
  <si>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</si>
  <si>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</si>
  <si>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</si>
  <si>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</si>
  <si>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</si>
  <si>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</si>
  <si>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</si>
  <si>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</si>
  <si>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</si>
  <si>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</si>
  <si>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</si>
  <si>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</si>
  <si>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</si>
  <si>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</si>
  <si>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</si>
  <si>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</si>
  <si>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</si>
  <si>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</si>
  <si>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</si>
  <si>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</si>
  <si>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</si>
  <si>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</si>
  <si>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</si>
  <si>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</si>
  <si>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</si>
  <si>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</si>
  <si>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</si>
  <si>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</si>
  <si>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</si>
  <si>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</si>
  <si>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</si>
  <si>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</si>
  <si>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</si>
  <si>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</si>
  <si>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</si>
  <si>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</si>
  <si>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</si>
  <si>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</si>
  <si>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</si>
  <si>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</si>
  <si>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</si>
  <si>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</si>
  <si>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</si>
  <si>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</si>
  <si>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</si>
  <si>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</si>
  <si>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</si>
  <si>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</si>
  <si>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</si>
  <si>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</si>
  <si>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</si>
  <si>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</si>
  <si>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</si>
  <si>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</si>
  <si>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</si>
  <si>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</si>
  <si>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</si>
  <si>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</si>
  <si>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</si>
  <si>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</si>
  <si>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</si>
  <si>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</si>
  <si>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</si>
  <si>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</si>
  <si>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</si>
  <si>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</si>
  <si>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</si>
  <si>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</si>
  <si>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</si>
  <si>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</si>
  <si>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</si>
  <si>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</si>
  <si>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</si>
  <si>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</si>
  <si>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</si>
  <si>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</si>
  <si>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</si>
  <si>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</si>
  <si>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</si>
  <si>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</si>
  <si>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</si>
  <si>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</si>
  <si>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</si>
  <si>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</si>
  <si>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</si>
  <si>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</si>
  <si>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</si>
  <si>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</si>
  <si>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</si>
  <si>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</si>
  <si>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</si>
  <si>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</si>
  <si>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</si>
  <si>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</si>
  <si>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</si>
  <si>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</si>
  <si>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</si>
  <si>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</si>
  <si>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</si>
  <si>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</si>
  <si>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</si>
  <si>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</si>
  <si>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</si>
  <si>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</si>
  <si>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</si>
  <si>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</si>
  <si>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</si>
  <si>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</si>
  <si>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</si>
  <si>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</si>
  <si>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</si>
  <si>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</si>
  <si>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</si>
  <si>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</si>
  <si>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</si>
  <si>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</si>
  <si>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</si>
  <si>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</si>
  <si>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</si>
  <si>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</si>
  <si>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</si>
  <si>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</si>
  <si>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</si>
  <si>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</si>
  <si>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</si>
  <si>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</si>
  <si>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</si>
  <si>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</si>
  <si>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</si>
  <si>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</si>
  <si>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</si>
  <si>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</si>
  <si>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</si>
  <si>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</si>
  <si>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</si>
  <si>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</si>
  <si>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</si>
  <si>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</si>
  <si>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</si>
  <si>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</si>
  <si>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</si>
  <si>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</si>
  <si>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</si>
  <si>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</si>
  <si>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</si>
  <si>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</si>
  <si>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</si>
  <si>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</si>
  <si>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</si>
  <si>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</si>
  <si>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</si>
  <si>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</si>
  <si>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</si>
  <si>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</si>
  <si>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</si>
  <si>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</si>
  <si>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</si>
  <si>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</si>
  <si>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</si>
  <si>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</si>
  <si>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</si>
  <si>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</si>
  <si>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</si>
  <si>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</si>
  <si>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</si>
  <si>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</si>
  <si>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</si>
  <si>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</si>
  <si>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</si>
  <si>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</si>
  <si>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</si>
  <si>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</si>
  <si>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</si>
  <si>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</si>
  <si>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</si>
  <si>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</si>
  <si>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</si>
  <si>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</si>
  <si>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</si>
  <si>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</si>
  <si>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</si>
  <si>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</si>
  <si>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</si>
  <si>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</si>
  <si>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</si>
  <si>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</si>
  <si>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</si>
  <si>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</si>
  <si>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</si>
  <si>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</si>
  <si>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</si>
  <si>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</si>
  <si>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</si>
  <si>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</si>
  <si>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</si>
  <si>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</si>
  <si>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</si>
  <si>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</si>
  <si>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</si>
  <si>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</si>
  <si>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</si>
  <si>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</si>
  <si>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</si>
  <si>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</si>
  <si>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</si>
  <si>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</si>
  <si>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</si>
  <si>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</si>
  <si>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</si>
  <si>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</si>
  <si>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</si>
  <si>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</si>
  <si>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</si>
  <si>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</si>
  <si>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</si>
  <si>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</si>
  <si>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</si>
  <si>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</si>
  <si>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</si>
  <si>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</si>
  <si>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</si>
  <si>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</si>
  <si>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</si>
  <si>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</si>
  <si>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</si>
  <si>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</si>
  <si>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</si>
  <si>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</si>
  <si>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</si>
  <si>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</si>
  <si>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</si>
  <si>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</si>
  <si>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</si>
  <si>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</si>
  <si>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</si>
  <si>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</si>
  <si>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</si>
  <si>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</si>
  <si>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</si>
  <si>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</si>
  <si>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</si>
  <si>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</si>
  <si>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</si>
  <si>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</si>
  <si>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</si>
  <si>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</si>
  <si>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</si>
  <si>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</si>
  <si>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</si>
  <si>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</si>
  <si>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</si>
  <si>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</si>
  <si>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</si>
  <si>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</si>
  <si>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</si>
  <si>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</si>
  <si>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</si>
  <si>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</si>
  <si>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</si>
  <si>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</si>
  <si>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</si>
  <si>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</si>
  <si>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</si>
  <si>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</si>
  <si>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</si>
  <si>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</si>
  <si>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</si>
  <si>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</si>
  <si>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</si>
  <si>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</si>
  <si>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</si>
  <si>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</si>
  <si>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</si>
  <si>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</si>
  <si>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</si>
  <si>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</si>
  <si>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</si>
  <si>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</si>
  <si>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</si>
  <si>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</si>
  <si>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</si>
  <si>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</si>
  <si>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</si>
  <si>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</si>
  <si>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</si>
  <si>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</si>
  <si>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</si>
  <si>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</si>
  <si>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</si>
  <si>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</si>
  <si>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</si>
  <si>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</si>
  <si>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</si>
  <si>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</si>
  <si>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</si>
  <si>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</si>
  <si>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</si>
  <si>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</si>
  <si>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</si>
  <si>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</si>
  <si>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</si>
  <si>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</si>
  <si>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</si>
  <si>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</si>
  <si>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</si>
  <si>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</si>
  <si>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</si>
  <si>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</si>
  <si>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</si>
  <si>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</si>
  <si>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</si>
  <si>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</si>
  <si>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</si>
  <si>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</si>
  <si>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</si>
  <si>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</si>
  <si>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</si>
  <si>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</si>
  <si>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</si>
  <si>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</si>
  <si>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</si>
  <si>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</si>
  <si>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</si>
  <si>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</si>
  <si>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</si>
  <si>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</si>
  <si>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</si>
  <si>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</si>
  <si>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</si>
  <si>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</si>
  <si>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</si>
  <si>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</si>
  <si>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</si>
  <si>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</si>
  <si>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</si>
  <si>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</si>
  <si>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</si>
  <si>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</si>
  <si>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</si>
  <si>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</si>
  <si>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</si>
  <si>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</si>
  <si>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</si>
  <si>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</si>
  <si>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</si>
  <si>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</si>
  <si>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</si>
  <si>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</si>
  <si>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</si>
  <si>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</si>
  <si>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</si>
  <si>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</si>
  <si>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</si>
  <si>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</si>
  <si>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</si>
  <si>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</si>
  <si>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</si>
  <si>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</si>
  <si>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</si>
  <si>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</si>
  <si>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</si>
  <si>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</si>
  <si>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</si>
  <si>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</si>
  <si>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</si>
  <si>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</si>
  <si>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</si>
  <si>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</si>
  <si>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</si>
  <si>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</si>
  <si>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</si>
  <si>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</si>
  <si>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</si>
  <si>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</si>
  <si>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</si>
  <si>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</si>
  <si>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</si>
  <si>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</si>
  <si>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</si>
  <si>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</si>
  <si>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</si>
  <si>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</si>
  <si>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</si>
  <si>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</si>
  <si>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</si>
  <si>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</si>
  <si>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</si>
  <si>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</si>
  <si>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</si>
  <si>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</si>
  <si>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</si>
  <si>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</si>
  <si>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</si>
  <si>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</si>
  <si>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</si>
  <si>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</si>
  <si>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</si>
  <si>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</si>
  <si>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</si>
  <si>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</si>
  <si>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</si>
  <si>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</si>
  <si>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</si>
  <si>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</si>
  <si>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</si>
  <si>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</si>
  <si>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</si>
  <si>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</si>
  <si>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</si>
  <si>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</si>
  <si>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</si>
  <si>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</si>
  <si>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</si>
  <si>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</si>
  <si>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</si>
  <si>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</si>
  <si>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</si>
  <si>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</si>
  <si>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</si>
  <si>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</si>
  <si>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</si>
  <si>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</si>
  <si>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</si>
  <si>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</si>
  <si>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</si>
  <si>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</si>
  <si>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</si>
  <si>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</si>
  <si>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</si>
  <si>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</si>
  <si>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</si>
  <si>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</si>
  <si>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</si>
  <si>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</si>
  <si>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</si>
  <si>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</si>
  <si>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</si>
  <si>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PCM-20251001-00001338</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</si>
  <si>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</si>
  <si>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</si>
  <si>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</si>
  <si>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</si>
  <si>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</si>
  <si>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</si>
  <si>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</si>
  <si>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</si>
  <si>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</si>
  <si>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</si>
  <si>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</si>
  <si>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</si>
  <si>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</si>
  <si>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</si>
  <si>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</si>
  <si>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</si>
  <si>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</si>
  <si>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</si>
  <si>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</si>
  <si>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</si>
  <si>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</si>
  <si>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</si>
  <si>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</si>
  <si>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</si>
  <si>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</si>
  <si>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</si>
  <si>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</si>
  <si>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</si>
  <si>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</si>
  <si>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</si>
  <si>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</si>
  <si>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</si>
  <si>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</si>
  <si>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</si>
  <si>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</si>
  <si>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</si>
  <si>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</si>
  <si>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</si>
  <si>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</si>
  <si>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</si>
  <si>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</si>
  <si>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</si>
  <si>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</si>
  <si>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</si>
  <si>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</si>
  <si>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</si>
  <si>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</si>
  <si>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</si>
  <si>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</si>
  <si>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</si>
  <si>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</si>
  <si>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</si>
  <si>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</si>
  <si>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</si>
  <si>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</si>
  <si>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</si>
  <si>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</si>
  <si>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</si>
  <si>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</si>
  <si>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</si>
  <si>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</si>
  <si>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</si>
  <si>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</si>
  <si>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</si>
  <si>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</si>
  <si>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</si>
  <si>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</si>
  <si>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</si>
  <si>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</si>
  <si>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</si>
  <si>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</si>
  <si>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</si>
  <si>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</si>
  <si>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</si>
  <si>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</si>
  <si>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</si>
  <si>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</si>
  <si>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</si>
  <si>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</si>
  <si>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</si>
  <si>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</si>
  <si>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</si>
  <si>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</si>
  <si>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</si>
  <si>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</si>
  <si>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</si>
  <si>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</si>
  <si>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</si>
  <si>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</si>
  <si>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</si>
  <si>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PCM-20251001-00001239
</t>
  </si>
  <si>
    <t xml:space="preserve">60 KM </t>
  </si>
  <si>
    <t>PCM-20251001-00001351</t>
  </si>
  <si>
    <t xml:space="preserve">Major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</si>
  <si>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</si>
  <si>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</si>
  <si>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</si>
  <si>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</si>
  <si>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</si>
  <si>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</si>
  <si>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</si>
  <si>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</si>
  <si>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</si>
  <si>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mdk0326</t>
  </si>
  <si>
    <t>PCM-20250929-00001062</t>
  </si>
  <si>
    <t>Minor</t>
  </si>
  <si>
    <t>Cell down due to obsolete module shortage ( issue esclated to LATIS team and waiting their support to arrange modules)</t>
  </si>
  <si>
    <t>PCM-20250926-00001863</t>
  </si>
  <si>
    <t>PCM-20250927-00000195</t>
  </si>
  <si>
    <t>PCM-20251001-00001331</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</si>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</sst>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7">
    <sortCondition ref="H1:H7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7" dataDxfId="156" headerRowBorderDxfId="154" tableBorderDxfId="155" totalsRowBorderDxfId="153">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7"/>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268.66923831018357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15.048254513887514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20922</v>
      </c>
      <c r="E4" s="65" t="s">
        <v>38964</v>
      </c>
      <c r="F4" s="66">
        <v>45931.603298611109</v>
      </c>
      <c r="G4" s="67">
        <f ca="1">IFERROR(NOW()-F4,"")</f>
        <v>1.4365625000209548E-2</v>
      </c>
      <c r="H4" s="66">
        <v>45931.597743055558</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45931.61766423611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45931.61766423611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45931.61766423611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45931.61766423611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45931.61766423611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45931.61766423611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45931.61766423611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45931.61766423611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45931.61766423611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45931.61766423611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45931.61766423611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45931.61766423611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45931.61766423611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45931.61766423611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45931.61766423611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45931.61766423611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45931.61766423611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45931.61766423611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45931.61766423611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45931.61766423611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45931.61766423611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45931.61766423611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45931.61766423611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45931.61766423611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45931.61766423611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45931.61766423611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45931.61766423611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45931.61766423611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45931.61766423611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45931.61766423611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45931.61766423611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45931.61766423611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45931.61766423611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45931.61766423611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45931.61766423611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45931.61766423611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45931.61766423611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45931.61766423611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45931.61766423611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45931.61766423611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45931.61766423611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45931.61766423611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45931.61766423611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45931.61766423611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45931.61766423611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45931.61766423611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45931.61766423611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45931.61766423611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45931.61766423611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45931.61766423611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45931.61766423611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45931.61766423611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45931.61766423611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45931.61766423611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45931.61766423611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45931.61766423611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45931.61766423611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45931.61766423611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45931.61766423611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45931.61766423611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45931.61766423611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45931.61766423611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45931.61766423611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45931.61766423611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45931.61766423611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45931.61766423611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45931.61766423611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45931.61766423611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45931.61766423611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45931.61766423611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45931.61766423611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45931.61766423611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45931.61766423611</v>
      </c>
      <c r="H77" s="68"/>
      <c r="I77" s="73" t="str">
        <f>IFERROR(VLOOKUP(D77,DB!A:F,6,0),"")</f>
        <v/>
      </c>
      <c r="J77" s="73" t="str">
        <f>IFERROR(VLOOKUP(D77,DB!A:G,7,0),"")</f>
        <v/>
      </c>
      <c r="K77" s="69"/>
      <c r="L77" s="70" t="str">
        <f>IFERROR(VLOOKUP(D77,DB!A:I,9,0),"")</f>
        <v/>
      </c>
    </row>
  </sheetData>
  <customSheetViews>
    <customSheetView guid="{F6042A99-DD27-4453-835D-0834D95730CC}" filter="1" showAutoFilter="1">
      <pageMargins left="0" right="0" top="0" bottom="0" header="0" footer="0"/>
      <autoFilter ref="B1:M1" xr:uid="{D250B9FB-E5DD-4549-93F9-7FBC19D469BB}"/>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239.96588182869891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124.89058090277831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106.61782627314824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8.3920971064799232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18176</v>
      </c>
      <c r="E7" s="131" t="s">
        <v>38964</v>
      </c>
      <c r="F7" s="132"/>
      <c r="G7" s="133">
        <f ca="1">IFERROR(NOW()-F7,"-")</f>
        <v>45931.61766423611</v>
      </c>
      <c r="H7" s="132">
        <v>45931.53769675926</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7" t="s">
        <v>39060</v>
      </c>
      <c r="B8" s="18" t="str">
        <f>IFERROR(VLOOKUP(D8,DB!A:K,11,0),"")</f>
        <v>R2</v>
      </c>
      <c r="C8" s="18">
        <v>2</v>
      </c>
      <c r="D8" s="18" t="s">
        <v>26682</v>
      </c>
      <c r="E8" s="131" t="s">
        <v>38967</v>
      </c>
      <c r="F8" s="132">
        <v>45931.557118055556</v>
      </c>
      <c r="G8" s="133">
        <f ca="1">IFERROR(NOW()-F8,"-")</f>
        <v>6.0546180553501472E-2</v>
      </c>
      <c r="H8" s="146">
        <v>45931.552037037036</v>
      </c>
      <c r="I8" s="18" t="str">
        <f>IFERROR(VLOOKUP(D8,DB!A:F,6,0),"")</f>
        <v>Generator-SG</v>
      </c>
      <c r="J8" s="18" t="str">
        <f>IFERROR(VLOOKUP(D8,DB!A:G,7,0),"")</f>
        <v>Dead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45931.61766423611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45931.61766423611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45931.61766423611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45931.61766423611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45931.61766423611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16" sqref="C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3</v>
      </c>
      <c r="D2" s="18" t="s">
        <v>15067</v>
      </c>
      <c r="E2" s="18" t="s">
        <v>39063</v>
      </c>
      <c r="F2" s="20">
        <v>45931.606817129628</v>
      </c>
      <c r="G2" s="21">
        <f t="shared" ref="G2" ca="1" si="0">IFERROR(NOW()-F2,"-")</f>
        <v>1.0847106481378432E-2</v>
      </c>
      <c r="H2" s="22">
        <v>45931.600358796299</v>
      </c>
      <c r="I2" s="19" t="str">
        <f>IFERROR(VLOOKUP(D2,DB!A:F,6,0),"")</f>
        <v>SCECO</v>
      </c>
      <c r="J2" s="18" t="str">
        <f>IFERROR(VLOOKUP(D2,DB!A:G,7,0),"")</f>
        <v>Dead</v>
      </c>
      <c r="K2" s="50"/>
      <c r="L2" s="23" t="str">
        <f>IFERROR(VLOOKUP(D2,DB!A:I,9,0),"")</f>
        <v>Latis</v>
      </c>
    </row>
    <row r="3" spans="1:13" ht="15" customHeight="1">
      <c r="A3" s="19"/>
      <c r="B3" s="75" t="str">
        <f>IFERROR(VLOOKUP(D3,DB!A:K,11,0),"")</f>
        <v/>
      </c>
      <c r="C3" s="18"/>
      <c r="D3" s="18"/>
      <c r="E3" s="18"/>
      <c r="F3" s="20"/>
      <c r="G3" s="21">
        <f t="shared" ref="G3:G67" ca="1" si="1">IFERROR(NOW()-F3,"-")</f>
        <v>45931.61766423611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45931.61766423611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45931.61766423611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45931.61766423611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45931.61766423611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45931.61766423611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45931.61766423611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45931.61766423611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45931.61766423611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45931.61766423611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45931.61766423611</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145">
        <f ca="1">IFERROR(NOW()-F14,"-")</f>
        <v>45931.61766423611</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ca="1">IFERROR(NOW()-F15,"-")</f>
        <v>45931.61766423611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ca="1">IFERROR(NOW()-F16,"-")</f>
        <v>45931.61766423611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ca="1">IFERROR(NOW()-F17,"-")</f>
        <v>45931.61766423611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45931.61766423611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45931.61766423611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45931.61766423611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45931.61766423611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45931.61766423611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45931.61766423611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45931.61766423611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45931.61766423611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45931.61766423611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45931.61766423611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45931.61766423611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45931.61766423611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45931.61766423611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45931.61766423611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45931.61766423611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45931.61766423611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45931.61766423611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45931.61766423611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45931.61766423611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45931.61766423611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45931.61766423611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45931.61766423611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45931.61766423611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45931.61766423611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45931.61766423611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45931.61766423611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45931.61766423611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45931.61766423611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45931.61766423611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45931.61766423611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45931.61766423611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45931.61766423611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45931.61766423611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45931.61766423611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45931.61766423611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45931.61766423611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45931.61766423611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45931.61766423611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45931.61766423611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45931.61766423611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45931.61766423611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45931.61766423611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45931.61766423611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45931.61766423611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45931.61766423611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45931.61766423611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45931.61766423611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45931.61766423611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45931.61766423611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45931.61766423611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45931.61766423611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45931.61766423611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45931.61766423611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45931.61766423611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45931.61766423611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45931.61766423611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45931.61766423611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45931.61766423611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45931.61766423611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45931.61766423611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45931.61766423611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45931.61766423611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45931.61766423611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45931.61766423611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45931.61766423611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45931.61766423611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45931.61766423611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45931.61766423611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45931.61766423611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45931.61766423611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45931.61766423611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45931.61766423611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45931.61766423611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45931.61766423611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45931.61766423611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45931.61766423611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45931.61766423611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45931.61766423611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45931.61766423611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45931.61766423611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45931.61766423611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45931.61766423611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45931.61766423611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45931.61766423611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45931.61766423611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45931.61766423611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45931.61766423611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45931.61766423611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45931.61766423611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45931.61766423611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45931.61766423611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45931.61766423611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45931.61766423611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45931.61766423611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45931.61766423611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45931.61766423611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45931.61766423611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45931.61766423611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45931.61766423611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45931.61766423611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45931.61766423611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45931.61766423611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45931.61766423611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45931.61766423611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45931.61766423611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45931.61766423611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45931.61766423611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45931.61766423611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45931.61766423611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45931.61766423611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45931.61766423611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45931.61766423611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45931.61766423611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45931.61766423611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45931.61766423611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45931.61766423611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45931.61766423611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45931.61766423611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45931.61766423611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45931.61766423611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45931.61766423611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45931.61766423611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45931.61766423611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45931.61766423611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45931.61766423611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45931.61766423611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45931.61766423611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45931.61766423611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45931.61766423611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45931.61766423611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45931.61766423611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45931.61766423611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45931.61766423611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45931.61766423611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45931.61766423611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45931.61766423611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45931.61766423611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45931.61766423611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45931.61766423611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45931.61766423611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45931.61766423611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45931.61766423611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45931.61766423611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45931.61766423611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45931.61766423611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45931.61766423611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45931.61766423611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45931.61766423611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45931.61766423611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45931.61766423611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45931.61766423611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45931.61766423611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45931.61766423611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45931.61766423611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45931.61766423611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45931.61766423611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45931.61766423611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45931.61766423611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45931.61766423611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45931.61766423611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45931.61766423611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45931.61766423611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45931.61766423611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45931.61766423611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45931.61766423611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45931.61766423611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45931.61766423611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45931.61766423611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45931.61766423611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45931.61766423611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45931.61766423611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45931.61766423611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45931.61766423611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45931.61766423611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45931.61766423611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45931.61766423611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45931.61766423611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45931.61766423611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45931.61766423611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45931.61766423611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45931.61766423611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45931.61766423611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45931.61766423611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45931.61766423611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45931.61766423611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45931.61766423611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45931.61766423611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45931.61766423611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45931.61766423611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45931.61766423611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45931.61766423611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45931.61766423611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45931.61766423611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45931.61766423611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45931.61766423611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45931.61766423611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45931.61766423611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45931.61766423611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45931.61766423611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45931.61766423611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45931.61766423611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45931.61766423611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45931.61766423611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45931.61766423611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45931.61766423611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45931.61766423611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45931.61766423611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45931.61766423611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45931.61766423611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45931.61766423611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45931.61766423611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45931.61766423611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45931.61766423611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45931.61766423611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45931.61766423611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45931.61766423611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45931.61766423611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45931.61766423611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45931.61766423611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45931.61766423611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45931.61766423611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45931.61766423611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45931.61766423611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45931.61766423611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45931.61766423611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45931.61766423611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45931.61766423611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45931.61766423611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45931.61766423611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45931.61766423611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45931.61766423611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45931.61766423611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45931.61766423611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45931.61766423611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45931.61766423611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45931.61766423611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45931.61766423611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45931.61766423611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45931.61766423611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45931.61766423611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45931.61766423611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45931.61766423611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45931.61766423611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45931.61766423611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45931.61766423611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45931.61766423611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45931.61766423611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45931.61766423611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45931.61766423611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45931.61766423611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45931.61766423611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45931.61766423611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45931.61766423611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45931.61766423611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45931.61766423611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45931.61766423611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45931.61766423611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45931.61766423611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45931.61766423611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45931.61766423611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45931.61766423611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45931.61766423611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45931.61766423611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45931.61766423611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45931.61766423611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45931.61766423611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45931.61766423611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45931.61766423611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45931.61766423611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45931.61766423611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45931.61766423611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45931.61766423611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45931.61766423611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45931.61766423611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45931.61766423611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45931.61766423611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45931.61766423611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45931.61766423611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45931.61766423611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45931.61766423611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45931.61766423611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45931.61766423611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45931.61766423611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45931.61766423611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45931.61766423611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45931.61766423611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45931.61766423611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45931.61766423611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45931.61766423611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45931.61766423611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45931.61766423611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45931.61766423611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45931.61766423611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45931.61766423611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45931.61766423611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45931.61766423611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45931.61766423611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45931.61766423611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45931.61766423611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45931.61766423611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45931.61766423611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45931.61766423611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45931.61766423611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45931.61766423611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45931.61766423611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45931.61766423611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45931.61766423611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45931.61766423611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45931.61766423611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45931.61766423611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45931.61766423611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45931.61766423611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45931.61766423611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45931.61766423611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45931.61766423611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45931.61766423611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45931.61766423611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45931.61766423611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45931.61766423611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45931.61766423611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45931.61766423611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45931.61766423611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45931.61766423611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45931.61766423611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45931.61766423611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45931.61766423611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45931.61766423611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45931.61766423611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45931.61766423611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45931.61766423611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45931.61766423611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45931.61766423611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45931.61766423611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45931.61766423611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45931.61766423611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45931.61766423611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45931.61766423611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45931.61766423611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45931.61766423611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45931.61766423611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45931.61766423611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45931.61766423611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45931.61766423611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45931.61766423611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45931.61766423611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45931.61766423611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45931.61766423611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45931.61766423611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45931.61766423611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45931.61766423611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45931.61766423611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45931.61766423611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45931.61766423611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45931.61766423611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45931.61766423611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45931.61766423611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45931.61766423611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45931.61766423611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45931.61766423611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45931.61766423611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45931.61766423611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45931.61766423611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45931.61766423611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45931.61766423611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45931.61766423611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45931.61766423611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45931.61766423611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45931.61766423611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45931.61766423611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45931.61766423611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45931.61766423611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45931.61766423611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45931.61766423611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45931.61766423611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45931.61766423611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45931.61766423611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45931.61766423611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45931.61766423611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45931.61766423611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45931.61766423611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45931.61766423611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45931.61766423611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45931.61766423611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45931.61766423611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45931.61766423611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45931.61766423611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45931.61766423611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45931.61766423611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45931.61766423611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45931.61766423611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45931.61766423611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45931.61766423611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45931.61766423611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45931.61766423611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45931.61766423611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45931.61766423611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45931.61766423611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45931.61766423611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45931.61766423611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45931.61766423611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45931.61766423611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45931.61766423611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45931.61766423611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45931.61766423611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45931.61766423611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45931.61766423611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45931.61766423611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45931.61766423611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45931.61766423611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45931.61766423611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45931.61766423611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45931.61766423611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45931.61766423611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45931.61766423611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45931.61766423611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45931.61766423611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45931.61766423611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45931.61766423611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45931.61766423611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45931.61766423611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45931.61766423611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45931.61766423611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45931.61766423611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45931.61766423611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45931.61766423611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45931.61766423611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45931.61766423611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45931.61766423611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45931.61766423611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45931.61766423611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45931.61766423611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45931.61766423611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45931.61766423611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45931.61766423611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45931.61766423611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45931.61766423611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45931.61766423611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45931.61766423611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45931.61766423611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45931.61766423611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45931.61766423611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45931.61766423611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45931.61766423611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45931.61766423611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45931.61766423611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45931.61766423611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45931.61766423611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45931.61766423611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45931.61766423611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45931.61766423611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45931.61766423611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45931.61766423611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45931.61766423611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45931.61766423611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45931.61766423611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45931.61766423611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45931.61766423611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45931.61766423611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45931.61766423611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45931.61766423611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45931.61766423611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45931.61766423611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45931.61766423611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45931.61766423611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45931.61766423611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45931.61766423611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45931.61766423611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45931.61766423611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45931.61766423611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45931.61766423611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45931.61766423611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45931.61766423611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45931.61766423611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45931.61766423611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45931.61766423611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45931.61766423611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45931.61766423611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45931.61766423611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45931.61766423611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45931.61766423611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45931.61766423611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45931.61766423611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45931.61766423611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45931.61766423611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45931.61766423611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45931.61766423611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45931.61766423611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45931.61766423611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45931.61766423611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45931.61766423611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45931.61766423611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45931.61766423611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45931.61766423611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45931.61766423611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45931.61766423611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45931.61766423611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45931.61766423611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45931.61766423611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45931.61766423611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45931.61766423611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45931.61766423611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45931.61766423611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45931.61766423611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45931.61766423611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45931.61766423611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45931.61766423611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45931.61766423611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45931.61766423611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45931.61766423611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45931.61766423611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45931.61766423611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45931.61766423611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45931.61766423611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45931.61766423611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45931.61766423611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45931.61766423611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45931.61766423611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45931.61766423611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45931.61766423611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45931.61766423611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45931.61766423611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45931.61766423611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45931.61766423611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45931.61766423611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45931.61766423611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45931.61766423611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45931.61766423611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45931.61766423611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45931.61766423611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45931.61766423611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45931.61766423611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45931.61766423611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45931.61766423611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45931.61766423611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45931.61766423611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45931.61766423611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45931.61766423611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45931.61766423611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45931.61766423611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45931.61766423611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45931.61766423611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45931.61766423611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45931.61766423611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45931.61766423611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45931.61766423611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45931.61766423611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45931.61766423611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45931.61766423611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45931.61766423611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45931.61766423611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45931.61766423611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45931.61766423611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45931.61766423611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45931.61766423611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45931.61766423611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45931.61766423611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45931.61766423611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45931.61766423611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45931.61766423611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45931.61766423611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45931.61766423611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45931.61766423611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45931.61766423611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45931.61766423611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45931.61766423611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45931.61766423611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45931.61766423611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45931.61766423611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45931.61766423611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45931.61766423611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45931.61766423611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45931.61766423611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45931.61766423611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45931.61766423611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45931.61766423611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45931.61766423611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45931.61766423611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45931.61766423611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45931.61766423611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45931.61766423611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45931.61766423611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45931.61766423611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45931.61766423611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45931.61766423611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45931.61766423611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45931.61766423611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45931.61766423611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45931.61766423611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45931.61766423611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45931.61766423611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45931.61766423611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45931.61766423611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45931.61766423611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45931.61766423611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45931.61766423611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45931.61766423611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45931.61766423611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45931.61766423611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45931.61766423611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45931.61766423611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45931.61766423611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45931.61766423611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45931.61766423611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45931.61766423611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45931.61766423611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45931.61766423611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45931.61766423611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45931.61766423611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45931.61766423611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45931.61766423611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45931.61766423611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45931.61766423611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45931.61766423611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45931.61766423611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45931.61766423611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45931.61766423611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45931.61766423611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45931.61766423611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45931.61766423611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45931.61766423611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45931.61766423611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45931.61766423611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45931.61766423611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45931.61766423611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45931.61766423611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45931.61766423611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45931.61766423611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45931.61766423611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45931.61766423611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45931.61766423611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45931.61766423611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45931.61766423611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45931.61766423611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45931.61766423611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45931.61766423611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45931.61766423611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45931.61766423611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45931.61766423611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45931.61766423611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45931.61766423611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45931.61766423611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45931.61766423611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45931.61766423611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45931.61766423611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45931.61766423611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45931.61766423611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45931.61766423611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45931.61766423611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45931.61766423611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45931.61766423611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45931.61766423611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45931.61766423611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45931.61766423611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45931.61766423611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45931.61766423611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45931.61766423611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45931.61766423611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45931.61766423611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45931.61766423611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45931.61766423611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45931.61766423611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45931.61766423611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45931.61766423611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45931.61766423611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45931.61766423611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45931.61766423611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45931.61766423611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45931.61766423611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45931.61766423611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45931.61766423611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45931.61766423611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45931.61766423611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45931.61766423611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45931.61766423611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45931.61766423611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45931.61766423611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45931.61766423611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45931.61766423611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45931.61766423611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45931.61766423611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45931.61766423611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45931.61766423611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45931.61766423611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45931.61766423611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45931.61766423611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45931.61766423611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45931.61766423611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45931.61766423611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45931.61766423611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45931.61766423611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45931.61766423611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45931.61766423611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45931.61766423611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45931.61766423611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45931.61766423611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45931.61766423611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45931.61766423611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45931.61766423611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45931.61766423611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45931.61766423611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45931.61766423611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45931.61766423611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45931.61766423611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45931.61766423611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45931.61766423611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45931.61766423611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45931.61766423611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45931.61766423611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45931.61766423611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45931.61766423611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45931.61766423611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45931.61766423611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45931.61766423611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45931.61766423611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45931.61766423611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45931.61766423611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45931.61766423611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45931.61766423611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45931.61766423611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45931.61766423611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45931.61766423611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45931.61766423611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45931.61766423611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45931.61766423611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45931.61766423611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45931.61766423611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45931.61766423611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45931.61766423611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45931.61766423611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45931.61766423611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45931.61766423611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45931.61766423611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45931.61766423611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45931.61766423611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45931.61766423611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45931.61766423611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45931.61766423611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45931.61766423611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45931.61766423611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45931.61766423611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45931.61766423611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45931.61766423611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45931.61766423611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45931.61766423611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45931.61766423611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45931.61766423611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45931.61766423611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45931.61766423611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45931.61766423611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45931.61766423611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45931.61766423611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45931.61766423611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45931.61766423611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45931.61766423611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45931.61766423611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45931.61766423611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45931.61766423611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45931.61766423611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45931.61766423611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45931.61766423611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45931.61766423611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45931.61766423611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45931.61766423611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45931.61766423611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45931.61766423611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45931.61766423611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45931.61766423611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45931.61766423611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45931.61766423611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45931.61766423611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45931.61766423611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45931.61766423611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45931.61766423611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45931.61766423611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45931.61766423611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45931.61766423611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45931.61766423611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45931.61766423611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45931.61766423611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45931.61766423611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45931.61766423611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45931.61766423611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45931.61766423611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45931.61766423611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45931.61766423611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45931.61766423611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45931.61766423611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45931.61766423611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45931.61766423611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45931.61766423611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45931.61766423611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45931.61766423611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45931.61766423611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45931.61766423611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45931.61766423611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45931.61766423611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45931.61766423611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45931.61766423611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45931.61766423611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45931.61766423611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45931.61766423611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45931.61766423611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45931.61766423611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45931.61766423611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45931.61766423611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45931.61766423611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45931.61766423611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45931.61766423611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45931.61766423611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45931.61766423611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45931.61766423611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45931.61766423611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45931.61766423611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45931.61766423611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45931.61766423611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45931.61766423611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45931.61766423611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45931.61766423611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45931.61766423611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45931.61766423611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45931.61766423611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45931.61766423611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45931.61766423611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45931.61766423611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45931.61766423611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45931.61766423611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45931.61766423611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45931.61766423611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45931.61766423611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45931.61766423611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45931.61766423611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45931.61766423611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45931.61766423611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45931.61766423611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45931.61766423611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45931.61766423611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45931.61766423611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45931.61766423611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45931.61766423611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45931.61766423611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45931.61766423611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45931.61766423611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45931.61766423611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45931.61766423611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45931.61766423611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45931.61766423611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45931.61766423611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45931.61766423611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45931.61766423611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45931.61766423611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45931.61766423611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45931.61766423611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45931.61766423611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45931.61766423611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45931.61766423611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45931.61766423611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45931.61766423611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45931.61766423611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45931.61766423611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45931.61766423611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45931.61766423611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45931.61766423611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45931.61766423611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45931.61766423611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45931.61766423611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45931.61766423611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45931.61766423611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45931.61766423611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45931.61766423611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45931.61766423611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45931.61766423611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45931.61766423611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45931.61766423611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45931.61766423611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45931.61766423611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45931.61766423611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45931.61766423611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45931.61766423611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45931.61766423611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45931.61766423611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45931.61766423611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45931.61766423611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45931.61766423611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45931.61766423611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45931.61766423611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45931.61766423611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45931.61766423611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45931.61766423611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45931.61766423611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45931.61766423611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45931.61766423611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45931.61766423611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45931.61766423611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45931.61766423611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45931.61766423611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45931.61766423611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45931.61766423611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45931.61766423611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45931.61766423611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45931.61766423611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45931.61766423611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45931.61766423611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45931.61766423611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45931.61766423611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45931.61766423611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45931.61766423611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45931.61766423611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45931.61766423611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45931.61766423611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45931.61766423611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45931.61766423611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45931.61766423611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45931.61766423611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45931.61766423611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45931.61766423611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45931.61766423611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45931.61766423611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45931.61766423611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45931.61766423611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45931.61766423611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45931.61766423611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45931.61766423611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45931.61766423611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45931.61766423611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45931.61766423611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45931.61766423611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45931.61766423611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45931.61766423611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45931.61766423611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45931.61766423611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45931.61766423611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45931.61766423611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45931.61766423611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45931.61766423611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45931.61766423611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45931.61766423611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45931.61766423611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45931.61766423611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45931.61766423611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45931.61766423611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45931.61766423611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45931.61766423611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45931.61766423611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45931.61766423611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45931.61766423611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45931.61766423611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45931.61766423611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45931.61766423611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45931.61766423611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45931.61766423611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45931.61766423611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45931.61766423611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45931.61766423611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45931.61766423611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45931.61766423611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45931.61766423611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45931.61766423611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45931.61766423611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45931.61766423611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45931.61766423611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45931.61766423611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45931.61766423611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45931.61766423611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45931.61766423611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45931.61766423611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45931.61766423611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45931.61766423611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45931.61766423611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45931.61766423611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45931.61766423611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45931.61766423611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45931.61766423611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45931.61766423611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45931.61766423611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45931.61766423611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45931.61766423611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45931.61766423611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45931.61766423611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45931.61766423611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45931.61766423611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45931.61766423611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45931.61766423611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45931.61766423611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45931.61766423611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45931.61766423611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45931.61766423611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45931.61766423611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45931.61766423611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45931.61766423611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45931.61766423611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45931.61766423611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45931.61766423611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45931.61766423611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45931.61766423611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45931.61766423611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45931.61766423611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45931.61766423611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45931.61766423611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45931.61766423611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45931.61766423611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45931.61766423611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45931.61766423611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45931.61766423611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45931.61766423611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45931.61766423611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45931.61766423611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45931.61766423611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45931.61766423611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45931.61766423611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45931.61766423611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45931.61766423611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45931.61766423611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45931.61766423611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45931.61766423611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45931.61766423611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45931.61766423611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45931.61766423611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45931.61766423611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45931.61766423611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45931.61766423611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45931.61766423611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45931.61766423611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45931.61766423611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45931.61766423611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45931.61766423611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45931.61766423611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45931.61766423611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45931.61766423611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45931.61766423611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45931.61766423611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45931.61766423611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45931.61766423611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45931.61766423611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45931.61766423611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45931.61766423611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45931.61766423611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45931.61766423611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45931.61766423611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45931.61766423611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45931.61766423611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45931.61766423611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45931.61766423611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45931.61766423611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45931.61766423611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45931.61766423611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45931.61766423611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45931.61766423611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45931.61766423611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45931.61766423611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45931.61766423611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45931.61766423611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45931.61766423611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45931.61766423611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45931.61766423611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45931.61766423611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45931.61766423611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45931.61766423611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45931.61766423611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45931.61766423611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45931.61766423611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45931.61766423611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45931.61766423611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45931.61766423611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45931.61766423611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45931.61766423611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45931.61766423611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45931.61766423611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45931.61766423611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45931.61766423611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45931.61766423611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45931.61766423611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45931.61766423611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45931.61766423611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45931.61766423611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45931.61766423611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45931.61766423611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45931.61766423611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45931.61766423611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45931.61766423611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45931.61766423611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45931.61766423611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45931.61766423611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45931.61766423611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45931.61766423611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45931.61766423611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45931.61766423611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45931.61766423611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45931.61766423611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45931.61766423611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45931.61766423611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45931.61766423611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45931.61766423611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45931.61766423611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45931.61766423611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45931.61766423611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45931.61766423611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45931.61766423611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45931.61766423611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45931.61766423611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45931.61766423611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45931.61766423611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45931.61766423611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45931.61766423611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45931.61766423611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45931.61766423611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45931.61766423611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45931.61766423611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45931.61766423611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45931.61766423611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45931.61766423611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45931.61766423611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45931.61766423611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45931.61766423611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45931.61766423611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45931.61766423611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45931.61766423611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45931.61766423611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45931.61766423611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45931.61766423611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45931.61766423611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45931.61766423611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45931.61766423611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45931.61766423611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45931.61766423611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45931.61766423611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45931.61766423611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45931.61766423611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45931.61766423611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45931.61766423611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45931.61766423611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45931.61766423611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45931.61766423611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45931.61766423611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45931.61766423611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45931.61766423611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45931.61766423611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45931.61766423611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45931.61766423611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45931.61766423611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45931.61766423611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45931.61766423611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45931.61766423611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45931.61766423611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45931.61766423611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45931.61766423611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45931.61766423611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45931.61766423611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45931.61766423611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45931.61766423611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45931.61766423611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45931.61766423611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45931.61766423611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45931.61766423611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45931.61766423611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45931.61766423611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45931.61766423611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45931.61766423611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45931.61766423611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45931.61766423611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45931.61766423611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45931.61766423611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45931.61766423611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45931.61766423611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45931.61766423611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45931.61766423611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45931.61766423611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45931.61766423611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45931.61766423611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45931.61766423611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45931.61766423611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45931.61766423611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45931.61766423611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45931.61766423611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45931.61766423611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45931.61766423611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45931.61766423611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45931.61766423611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45931.61766423611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45931.61766423611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45931.61766423611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45931.61766423611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45931.61766423611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45931.61766423611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45931.61766423611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45931.61766423611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45931.61766423611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45931.61766423611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45931.61766423611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45931.61766423611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45931.61766423611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45931.61766423611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45931.61766423611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45931.61766423611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45931.61766423611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45931.61766423611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45931.61766423611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45931.61766423611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45931.61766423611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45931.61766423611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45931.61766423611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45931.61766423611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45931.61766423611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45931.61766423611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45931.61766423611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45931.61766423611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45931.61766423611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45931.61766423611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45931.61766423611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45931.61766423611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45931.61766423611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45931.61766423611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45931.61766423611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45931.61766423611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45931.61766423611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45931.61766423611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45931.61766423611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45931.61766423611</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228.13694664351351</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0.72738645833305782</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45931.61766423611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45931.61766423611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45931.61766423611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45931.61766423611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45931.61766423611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45931.61766423611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45931.61766423611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45931.61766423611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45931.61766423611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45931.61766423611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45931.61766423611</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45931.61766423611</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45931.61766423611</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45931.61766423611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45931.61766423611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45931.61766423611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45931.61766423611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45931.61766423611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45931.61766423611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45931.61766423611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45931.61766423611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45931.61766423611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45931.61766423611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45931.61766423611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45931.61766423611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45931.61766423611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45931.61766423611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45931.61766423611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45931.61766423611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45931.61766423611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45931.61766423611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45931.61766423611</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39.785604050921393</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5.4287869212930673</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140"/>
      <c r="E4" s="37"/>
      <c r="F4" s="38"/>
      <c r="G4" s="39">
        <f ca="1">IFERROR(NOW()-F4,"-")</f>
        <v>45931.61766423611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45931.61766423611</v>
      </c>
      <c r="H5" s="38"/>
      <c r="I5" s="37" t="str">
        <f>IFERROR(VLOOKUP(D5,DB!A:F,6,0),"")</f>
        <v/>
      </c>
      <c r="J5" s="37" t="str">
        <f>IFERROR(VLOOKUP(D5,DB!A:G,7,0),"")</f>
        <v/>
      </c>
      <c r="K5" s="37"/>
      <c r="L5" s="37" t="str">
        <f>IFERROR(VLOOKUP(D5,DB!A:I,9,0),"")</f>
        <v/>
      </c>
      <c r="M5" s="139"/>
    </row>
    <row r="6" spans="1:13" ht="15">
      <c r="A6" s="37"/>
      <c r="B6" s="37" t="str">
        <f>IFERROR(VLOOKUP(D6,DB!A:K,11,0),"")</f>
        <v>R5</v>
      </c>
      <c r="C6" s="37"/>
      <c r="D6" s="37" t="s">
        <v>39073</v>
      </c>
      <c r="E6" s="37"/>
      <c r="F6" s="38"/>
      <c r="G6" s="39">
        <f ca="1">IFERROR(NOW()-F6,"-")</f>
        <v>45931.61766423611</v>
      </c>
      <c r="H6" s="38"/>
      <c r="I6" s="37" t="str">
        <f>IFERROR(VLOOKUP(D6,DB!A:F,6,0),"")</f>
        <v>Generator-SG</v>
      </c>
      <c r="J6" s="37" t="str">
        <f>IFERROR(VLOOKUP(D6,DB!A:G,7,0),"")</f>
        <v>Vandalized</v>
      </c>
      <c r="K6" s="37"/>
      <c r="L6" s="37" t="str">
        <f>IFERROR(VLOOKUP(D6,DB!A:I,9,0),"")</f>
        <v>Latis</v>
      </c>
      <c r="M6" s="139"/>
    </row>
    <row r="7" spans="1:13" ht="15">
      <c r="A7" s="37"/>
      <c r="B7" s="37" t="str">
        <f>IFERROR(VLOOKUP(D7,DB!A:K,11,0),"")</f>
        <v/>
      </c>
      <c r="C7" s="37"/>
      <c r="D7" s="140"/>
      <c r="E7" s="37"/>
      <c r="F7" s="38"/>
      <c r="G7" s="39">
        <f ca="1">IFERROR(NOW()-F7,"-")</f>
        <v>45931.61766423611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45931.61766423611</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45931.61766423611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45931.61766423611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45931.61766423611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45931.61766423611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45931.61766423611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45931.61766423611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45931.61766423611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45931.61766423611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45931.61766423611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45931.61766423611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45931.61766423611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45931.61766423611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45931.61766423611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45931.61766423611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45931.61766423611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45931.61766423611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45931.61766423611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45931.61766423611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45931.61766423611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45931.61766423611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45931.61766423611</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45931.61766423611</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45931.61766423611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45931.61766423611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45931.61766423611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45931.61766423611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45931.61766423611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45931.61766423611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45931.61766423611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45931.61766423611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45931.61766423611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45931.61766423611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45931.61766423611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45931.61766423611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45931.61766423611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45931.61766423611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45931.61766423611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45931.61766423611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45931.61766423611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45931.61766423611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45931.61766423611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45931.61766423611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45931.61766423611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45931.61766423611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45931.61766423611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45931.61766423611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45931.61766423611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45931.61766423611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45931.61766423611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45931.61766423611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45931.61766423611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45931.61766423611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45931.61766423611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45931.61766423611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45931.61766423611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45931.61766423611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45931.61766423611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45931.61766423611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45931.61766423611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45931.61766423611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45931.61766423611</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45931.61766423611</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45931.61766423611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45931.61766423611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45931.61766423611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45931.61766423611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45931.61766423611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45931.61766423611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45931.61766423611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45931.61766423611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45931.61766423611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45931.61766423611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45931.61766423611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45931.61766423611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45931.61766423611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45931.61766423611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45931.61766423611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45931.61766423611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45931.61766423611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45931.61766423611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45931.61766423611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45931.61766423611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45931.61766423611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45931.61766423611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45931.61766423611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45931.61766423611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45931.61766423611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45931.61766423611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45931.61766423611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45931.61766423611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45931.61766423611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45931.61766423611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45931.61766423611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45931.61766423611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45931.61766423611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45931.61766423611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45931.61766423611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45931.61766423611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45931.61766423611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45931.61766423611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45931.61766423611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45931.61766423611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45931.61766423611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45931.61766423611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45931.61766423611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45931.61766423611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45931.61766423611</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45931.61766423611</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45931.61766423611</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45931.61766423611</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45931.61766423611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45931.61766423611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45931.61766423611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45931.61766423611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45931.61766423611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45931.61766423611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45931.61766423611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45931.61766423611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45931.61766423611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45931.61766423611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45931.61766423611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45931.61766423611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45931.61766423611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45931.61766423611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45931.61766423611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45931.61766423611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45931.61766423611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45931.61766423611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45931.61766423611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45931.61766423611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45931.61766423611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45931.61766423611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45931.61766423611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45931.61766423611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45931.61766423611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45931.61766423611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45931.61766423611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45931.61766423611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45931.61766423611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45931.61766423611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45931.61766423611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45931.61766423611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45931.61766423611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45931.61766423611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45931.61766423611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45931.61766423611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45931.61766423611</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45931.61766423611</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45931.61766423611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45931.61766423611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45931.61766423611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45931.61766423611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45931.61766423611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45931.61766423611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45931.61766423611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45931.61766423611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45931.61766423611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45931.61766423611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45931.61766423611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45931.61766423611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45931.61766423611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45931.61766423611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45931.61766423611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45931.61766423611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45931.61766423611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45931.61766423611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45931.61766423611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45931.61766423611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45931.61766423611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45931.61766423611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45931.61766423611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45931.61766423611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45931.61766423611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45931.61766423611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45931.61766423611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45931.61766423611</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45931.61766423611</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45931.61766423611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45931.61766423611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45931.61766423611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45931.61766423611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45931.61766423611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45931.61766423611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45931.61766423611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45931.61766423611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45931.61766423611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45931.61766423611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45931.61766423611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45931.61766423611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45931.61766423611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45931.61766423611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45931.61766423611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45931.61766423611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45931.61766423611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45931.61766423611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45931.61766423611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45931.61766423611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45931.61766423611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45931.61766423611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45931.61766423611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45931.61766423611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45931.61766423611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45931.61766423611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45931.61766423611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45931.61766423611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45931.61766423611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45931.61766423611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45931.61766423611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45931.61766423611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45931.61766423611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45931.61766423611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45931.61766423611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45931.61766423611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45931.61766423611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45931.61766423611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45931.61766423611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45931.61766423611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45931.61766423611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45931.61766423611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45931.61766423611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45931.61766423611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45931.61766423611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45931.61766423611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45931.61766423611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45931.61766423611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45931.61766423611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45931.61766423611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45931.61766423611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45931.61766423611</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45931.61766423611</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45931.61766423611</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tabSelected="1" workbookViewId="0">
      <selection activeCell="D6" sqre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2.4739489583298564</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4.8448170138872229</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4.500117939816846</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39079</v>
      </c>
      <c r="B5" s="140" t="str">
        <f>IFERROR(VLOOKUP(D5,DB!A:K,11,0),"")</f>
        <v>R6</v>
      </c>
      <c r="C5" s="140">
        <v>1</v>
      </c>
      <c r="D5" s="140" t="s">
        <v>33276</v>
      </c>
      <c r="E5" s="140" t="s">
        <v>38964</v>
      </c>
      <c r="F5" s="141">
        <v>45931.593773148146</v>
      </c>
      <c r="G5" s="142">
        <f ca="1">IFERROR(NOW()-F5,"-")</f>
        <v>2.3891087963420432E-2</v>
      </c>
      <c r="H5" s="141">
        <v>45931.599548611113</v>
      </c>
      <c r="I5" s="140" t="str">
        <f>IFERROR(VLOOKUP(D5,DB!A:F,6,0),"")</f>
        <v>Generator-SG</v>
      </c>
      <c r="J5" s="140" t="str">
        <f>IFERROR(VLOOKUP(D5,DB!A:G,7,0),"")</f>
        <v xml:space="preserve">Weak </v>
      </c>
      <c r="K5" s="140" t="s">
        <v>39080</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45931.61766423611</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45931.61766423611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45931.61766423611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45931.61766423611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45931.61766423611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45931.61766423611</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45931.61766423611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45931.61766423611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45931.61766423611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45931.61766423611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45931.61766423611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45931.61766423611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45931.61766423611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45931.61766423611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45931.61766423611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45931.61766423611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45931.61766423611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45931.61766423611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45931.61766423611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45931.61766423611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45931.61766423611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45931.61766423611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45931.61766423611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45931.61766423611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45931.61766423611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45931.61766423611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45931.61766423611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45931.61766423611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45931.61766423611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45931.61766423611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45931.61766423611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45931.61766423611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45931.61766423611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45931.61766423611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45931.61766423611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45931.61766423611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45931.61766423611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45931.61766423611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45931.61766423611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45931.61766423611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45931.61766423611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45931.61766423611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45931.61766423611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45931.61766423611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45931.61766423611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45931.61766423611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45931.61766423611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45931.61766423611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45931.61766423611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45931.61766423611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45931.61766423611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45931.61766423611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45931.61766423611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45931.61766423611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45931.61766423611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45931.61766423611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45931.61766423611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45931.61766423611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45931.61766423611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45931.61766423611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45931.61766423611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45931.61766423611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45931.61766423611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45931.61766423611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45931.61766423611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45931.61766423611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45931.61766423611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45931.61766423611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45931.61766423611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45931.61766423611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45931.61766423611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45931.61766423611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45931.61766423611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45931.61766423611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45931.61766423611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45931.61766423611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45931.61766423611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45931.61766423611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45931.61766423611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45931.61766423611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45931.61766423611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45931.61766423611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45931.61766423611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45931.61766423611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45931.61766423611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45931.61766423611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45931.61766423611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45931.61766423611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45931.61766423611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45931.61766423611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45931.61766423611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45931.61766423611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45931.61766423611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45931.61766423611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45931.61766423611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45931.61766423611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45931.61766423611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45931.61766423611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45931.61766423611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45931.61766423611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45931.61766423611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45931.61766423611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45931.61766423611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45931.61766423611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45931.61766423611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45931.61766423611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45931.61766423611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45931.61766423611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45931.61766423611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45931.61766423611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45931.61766423611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45931.61766423611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45931.61766423611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45931.61766423611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45931.61766423611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45931.61766423611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45931.61766423611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45931.61766423611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45931.61766423611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45931.61766423611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45931.61766423611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45931.61766423611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45931.61766423611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45931.61766423611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45931.61766423611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45931.61766423611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45931.61766423611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45931.61766423611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45931.61766423611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45931.61766423611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45931.61766423611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45931.61766423611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45931.61766423611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45931.61766423611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45931.61766423611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45931.61766423611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45931.61766423611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45931.61766423611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45931.61766423611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45931.61766423611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45931.61766423611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45931.61766423611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45931.61766423611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45931.61766423611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45931.61766423611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45931.61766423611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45931.61766423611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45931.61766423611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45931.61766423611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45931.61766423611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45931.61766423611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45931.61766423611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45931.61766423611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45931.61766423611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45931.61766423611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45931.61766423611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45931.61766423611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45931.61766423611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45931.61766423611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45931.61766423611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45931.61766423611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45931.61766423611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45931.61766423611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45931.61766423611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45931.61766423611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45931.61766423611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45931.61766423611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45931.61766423611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45931.61766423611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45931.61766423611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45931.61766423611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45931.61766423611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45931.61766423611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45931.61766423611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45931.61766423611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45931.61766423611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45931.61766423611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45931.61766423611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45931.61766423611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45931.61766423611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45931.61766423611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45931.61766423611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45931.61766423611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45931.61766423611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45931.61766423611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45931.61766423611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45931.61766423611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45931.61766423611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45931.61766423611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45931.61766423611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45931.61766423611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45931.61766423611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45931.61766423611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45931.61766423611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45931.61766423611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45931.61766423611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45931.61766423611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45931.61766423611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45931.61766423611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45931.61766423611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45931.61766423611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45931.61766423611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45931.61766423611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45931.61766423611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45931.61766423611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45931.61766423611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45931.61766423611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45931.61766423611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45931.61766423611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45931.61766423611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45931.61766423611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45931.61766423611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45931.61766423611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45931.61766423611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45931.61766423611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45931.61766423611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45931.61766423611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45931.61766423611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45931.61766423611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45931.61766423611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45931.61766423611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45931.61766423611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45931.61766423611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45931.61766423611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45931.61766423611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45931.61766423611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45931.61766423611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45931.61766423611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45931.61766423611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45931.61766423611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45931.61766423611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45931.61766423611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45931.61766423611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45931.61766423611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45931.61766423611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45931.61766423611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45931.61766423611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45931.61766423611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45931.61766423611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45931.61766423611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45931.61766423611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45931.61766423611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45931.61766423611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45931.61766423611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45931.61766423611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45931.61766423611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45931.61766423611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45931.61766423611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45931.61766423611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45931.61766423611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45931.61766423611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45931.61766423611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45931.61766423611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45931.61766423611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45931.61766423611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45931.61766423611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45931.61766423611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45931.61766423611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45931.61766423611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45931.61766423611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45931.61766423611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45931.61766423611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45931.61766423611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45931.61766423611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45931.61766423611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45931.61766423611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45931.61766423611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45931.61766423611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45931.61766423611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45931.61766423611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45931.61766423611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45931.61766423611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45931.61766423611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45931.61766423611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45931.61766423611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45931.61766423611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45931.61766423611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45931.61766423611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45931.61766423611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45931.61766423611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45931.61766423611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45931.61766423611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45931.61766423611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45931.61766423611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45931.61766423611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45931.61766423611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45931.61766423611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45931.61766423611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45931.61766423611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45931.61766423611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45931.61766423611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45931.61766423611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45931.61766423611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45931.61766423611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45931.61766423611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45931.61766423611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45931.61766423611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45931.61766423611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45931.61766423611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45931.61766423611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45931.61766423611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45931.61766423611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45931.61766423611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45931.61766423611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45931.61766423611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45931.61766423611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45931.61766423611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45931.61766423611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45931.61766423611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45931.61766423611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45931.61766423611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45931.61766423611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45931.61766423611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45931.61766423611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45931.61766423611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45931.61766423611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45931.61766423611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45931.61766423611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45931.61766423611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45931.61766423611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45931.61766423611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45931.61766423611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45931.61766423611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45931.61766423611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45931.61766423611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45931.61766423611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45931.61766423611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45931.61766423611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45931.61766423611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45931.61766423611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45931.61766423611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45931.61766423611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45931.61766423611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45931.61766423611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45931.61766423611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45931.61766423611</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